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B109" i="1" l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16" i="1"/>
  <c r="G15" i="1"/>
  <c r="G14" i="1"/>
  <c r="G12" i="1"/>
  <c r="G11" i="1"/>
  <c r="G10" i="1"/>
  <c r="G9" i="1"/>
  <c r="G8" i="1"/>
  <c r="G7" i="1"/>
  <c r="G6" i="1"/>
  <c r="G5" i="1"/>
  <c r="G4" i="1"/>
  <c r="G3" i="1"/>
  <c r="H27" i="1" l="1"/>
  <c r="H44" i="1"/>
  <c r="H67" i="1"/>
  <c r="H76" i="1"/>
  <c r="H77" i="1"/>
  <c r="H93" i="1"/>
  <c r="H94" i="1"/>
  <c r="H97" i="1"/>
  <c r="H98" i="1"/>
  <c r="H106" i="1" l="1"/>
  <c r="H105" i="1"/>
  <c r="H104" i="1"/>
  <c r="H103" i="1"/>
  <c r="H102" i="1"/>
  <c r="H101" i="1"/>
  <c r="H100" i="1"/>
  <c r="H99" i="1"/>
  <c r="H96" i="1"/>
  <c r="H95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5" i="1"/>
  <c r="H74" i="1"/>
  <c r="H73" i="1"/>
  <c r="H72" i="1"/>
  <c r="H71" i="1"/>
  <c r="H70" i="1"/>
  <c r="H69" i="1"/>
  <c r="H68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109" i="1" s="1"/>
  <c r="C111" i="1" s="1"/>
  <c r="H49" i="1"/>
  <c r="H48" i="1"/>
  <c r="H47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<sst xmlns="http://schemas.openxmlformats.org/spreadsheetml/2006/main" count="218" uniqueCount="142">
  <si>
    <t>VIVA SERVIZI S.P.A.</t>
  </si>
  <si>
    <t>Wind Tre S.p.A.</t>
  </si>
  <si>
    <t>Goldenergy s.r.l.</t>
  </si>
  <si>
    <t>CAMPIONI GIUSEPPE</t>
  </si>
  <si>
    <t>ASS.COOP. SOC.COOP.SOCIALE IMPRESA SOCIALE</t>
  </si>
  <si>
    <t>KALLOOR APPACHAN BINUMOL</t>
  </si>
  <si>
    <t>FARMACIA  POPOLARE DR. BOSELLI</t>
  </si>
  <si>
    <t>TECNOIMPIANTI S.R.L.</t>
  </si>
  <si>
    <t>OTIS SERVIZI SRL</t>
  </si>
  <si>
    <t>DELTA WELDING SYSTEM</t>
  </si>
  <si>
    <t>COMPUTER MANIA SNC</t>
  </si>
  <si>
    <t>CBA DR S.T.P. A R.L.</t>
  </si>
  <si>
    <t>BAIONI IMPIANTI S.r.l</t>
  </si>
  <si>
    <t>TIM  SPA</t>
  </si>
  <si>
    <t>Tim S.p.A.</t>
  </si>
  <si>
    <t>ELIOGRAFICA</t>
  </si>
  <si>
    <t>ADRIATICA OLI SRL</t>
  </si>
  <si>
    <t>ZAMPETTI ASSICURAZIONI SNC</t>
  </si>
  <si>
    <t>Fornitore</t>
  </si>
  <si>
    <t>Importo Imponibile</t>
  </si>
  <si>
    <t xml:space="preserve">Data impegno </t>
  </si>
  <si>
    <t>Descrizione</t>
  </si>
  <si>
    <t>Data del pagamento</t>
  </si>
  <si>
    <t>Data Scadenza</t>
  </si>
  <si>
    <t xml:space="preserve">DIFFERENZA IN GG EFFETTIVI TRA IL PAGAMENTO E LA SCADENZA </t>
  </si>
  <si>
    <t>RITARDO PONDERATO (B*G)</t>
  </si>
  <si>
    <t>INDICATORE TRIMESTRALE DI TEMPESTIVITA' DEI PAGAMENTI (2)/(1)</t>
  </si>
  <si>
    <t>STEDA S.R.L.</t>
  </si>
  <si>
    <t>Ft. 649/00 del 22/06/2023</t>
  </si>
  <si>
    <t>Ft. 7X02604204 del 10/06/2023</t>
  </si>
  <si>
    <t>Ft. 8M00263597 del 10/06/2023</t>
  </si>
  <si>
    <t>Ft. 8M00266063 del 10/06/2023</t>
  </si>
  <si>
    <t>Ft. 230200402599 del 07/06/2023</t>
  </si>
  <si>
    <t>Ft. 230200402600 del 07/06/2023</t>
  </si>
  <si>
    <t>Ft. 2023/FE05716/2902 del 03/07/2023</t>
  </si>
  <si>
    <t>Ft. 1826 del 30/04/2023</t>
  </si>
  <si>
    <t>Ft. 1828 del 30/04/2023</t>
  </si>
  <si>
    <t>Ft. 2528 del 10/06/2023</t>
  </si>
  <si>
    <t>Regolazione premio polizza n°420550008</t>
  </si>
  <si>
    <t>Ft. 2777 del 30/06/2023</t>
  </si>
  <si>
    <t>Ft. 2778 del 30/06/2023</t>
  </si>
  <si>
    <t>Ft. 2776 del 30/06/2023</t>
  </si>
  <si>
    <t>SPADINI LIDIA - ROMEI MAURIZIO</t>
  </si>
  <si>
    <t>Rimborso retta SPADINI LIDIA</t>
  </si>
  <si>
    <t>BALLANTI GIUSEPPINA</t>
  </si>
  <si>
    <t>Rimborso retta PASTUGLIA SANTE</t>
  </si>
  <si>
    <t>PERIODO: Aprile/Maggio/Giugno 2023</t>
  </si>
  <si>
    <t>KAVUNGAL MATHEW SIJI</t>
  </si>
  <si>
    <t>PERIODO: GIUGNO 2023</t>
  </si>
  <si>
    <t>Generali Assicurazione Ag. Fossombrone</t>
  </si>
  <si>
    <t>Pagamento polizza incendi n°240846101</t>
  </si>
  <si>
    <t>FIORANI LUCA</t>
  </si>
  <si>
    <t>RIMBORSO RETTA OSPITE FIORANI BENITO</t>
  </si>
  <si>
    <t>Ft. 2929 del 30/06/2023</t>
  </si>
  <si>
    <t>Ft. 2930 del 30/06/2023</t>
  </si>
  <si>
    <t>Ft. 2932 del 30/06/2023</t>
  </si>
  <si>
    <t>Ft. 2933 del 30/06/2023</t>
  </si>
  <si>
    <t>Ft. 104489-E/2023 del 29/06/2023</t>
  </si>
  <si>
    <t>Ft. 104488-E/2023 del 29/06/2023</t>
  </si>
  <si>
    <t>Ft. 23F0000003182 del 12/06/2023</t>
  </si>
  <si>
    <t>Ft. 66135-G/2023 del 26/06/2023</t>
  </si>
  <si>
    <t>Ft. 66133-G/2023 del 26/06/2023</t>
  </si>
  <si>
    <t>Ft. 23F0000003203 del 12/06/2023</t>
  </si>
  <si>
    <t>Ft. 66134-G/2023 del 26/06/2023</t>
  </si>
  <si>
    <t>Ft. 2023A000008274 del 21/06/2023</t>
  </si>
  <si>
    <t>Ft. 66132-G/2023 del 26/06/2023</t>
  </si>
  <si>
    <t>Ft. 18 del 31/05/2023</t>
  </si>
  <si>
    <t>Ft. 25 del 30/06/2023</t>
  </si>
  <si>
    <t>Ft. 273/FD del 31/05/2023</t>
  </si>
  <si>
    <t>TRENTINO DIGITALE SpA</t>
  </si>
  <si>
    <t>Ft. 1023670655 del 12/06/2023</t>
  </si>
  <si>
    <t>Ft. 28/A del 30/05/2023</t>
  </si>
  <si>
    <t>Ft. 157/2023 del 30/06/2023</t>
  </si>
  <si>
    <t>Ft. 1760 del 31/05/2023</t>
  </si>
  <si>
    <t>Ft. 66 del 08/05/2023</t>
  </si>
  <si>
    <t>Ft. 3FC23017234 del 13/06/2023</t>
  </si>
  <si>
    <t>Ft. 220 del 31/05/2023</t>
  </si>
  <si>
    <t>Ft. 221 del 31/05/2023</t>
  </si>
  <si>
    <t>Ft. 65 del 08/05/2023</t>
  </si>
  <si>
    <t>Ft. 222 del 31/05/2023</t>
  </si>
  <si>
    <t>BISCI GIANFRANCO - BALDI ALBERTO</t>
  </si>
  <si>
    <t>Rimborso quota per decesso</t>
  </si>
  <si>
    <t>BATTISTONI LUCA - BORDI LAURA</t>
  </si>
  <si>
    <t>Rimborso per decesso 19/07/2023</t>
  </si>
  <si>
    <t>Ft. 109869-E/2023 del 28/07/2023</t>
  </si>
  <si>
    <t>Ft. 23F0000003743 del 12/07/2023</t>
  </si>
  <si>
    <t>Ft. 95380-G/2023 del 25/07/2023</t>
  </si>
  <si>
    <t>Ft. 95379-G/2023 del 25/07/2023</t>
  </si>
  <si>
    <t>Ft. 109870-E/2023 del 28/07/2023</t>
  </si>
  <si>
    <t>Ft. 95377-G/2023 del 25/07/2023</t>
  </si>
  <si>
    <t>Ft. 95378-G/2023 del 25/07/2023</t>
  </si>
  <si>
    <t>Ft. 23F0000003781 del 12/07/2023</t>
  </si>
  <si>
    <t>Ft. 2527 del 10/06/2023</t>
  </si>
  <si>
    <t>Ft. 3304 del 31/07/2023</t>
  </si>
  <si>
    <t>Ft. 3305 del 31/07/2023</t>
  </si>
  <si>
    <t>Ft. 2959 del 10/07/2023</t>
  </si>
  <si>
    <t>Ft. 3306 del 31/07/2023</t>
  </si>
  <si>
    <t>Ft. 3324 del 31/07/2023</t>
  </si>
  <si>
    <t>Ft. 3325 del 31/07/2023</t>
  </si>
  <si>
    <t>Ft. 3060 del 31/07/2023</t>
  </si>
  <si>
    <t>Ft. 3062 del 31/07/2023</t>
  </si>
  <si>
    <t>Ft. 3058 del 31/07/2023</t>
  </si>
  <si>
    <t>Ft. 30 del 30/07/2023</t>
  </si>
  <si>
    <t>Ft. 2023/FE05716/3192 del 20/07/2023</t>
  </si>
  <si>
    <t>Ft. 2023/FE05716/3427 del 02/08/2023</t>
  </si>
  <si>
    <t>Ft. 2023/FE05716/3732 del 25/08/2023</t>
  </si>
  <si>
    <t>DEDALO SRL</t>
  </si>
  <si>
    <t>Ft. FPA 1/23 del 12/07/2023</t>
  </si>
  <si>
    <t>GIERRE SERVIZI S.R.L</t>
  </si>
  <si>
    <t>Ft. 690/23 del 26/06/2023</t>
  </si>
  <si>
    <t>Ft. 689/23 del 26/06/2023</t>
  </si>
  <si>
    <t>Ft. 46/PA del 18/05/2023</t>
  </si>
  <si>
    <t>Ft. 3FO23076467 del 04/07/2023</t>
  </si>
  <si>
    <t>Ft. 3FO23080398 del 04/07/2023</t>
  </si>
  <si>
    <t>Ft. 31/A del 29/06/2023</t>
  </si>
  <si>
    <t>Ft. 2119 del 30/06/2023</t>
  </si>
  <si>
    <t>Vladi manutenzioni Ing. Savechko Volodymyr</t>
  </si>
  <si>
    <t>Ft. FPA 5/2023 del 05/07/2023</t>
  </si>
  <si>
    <t>Ft. 3FC23020807 del 12/07/2023</t>
  </si>
  <si>
    <t>Ft. 8M00356333 del 10/08/2023</t>
  </si>
  <si>
    <t>Ft. 7X03687085 del 10/08/2023</t>
  </si>
  <si>
    <t>Ft. 8M00351543 del 10/08/2023</t>
  </si>
  <si>
    <t>Ft. 911/00 del 05/09/2023</t>
  </si>
  <si>
    <t>Ft. 2958 del 10/07/2023</t>
  </si>
  <si>
    <t>Ft. 3825 del 10/09/2023</t>
  </si>
  <si>
    <t>Ft. 3829 del 10/09/2023</t>
  </si>
  <si>
    <t>Ft. 3827 del 10/09/2023</t>
  </si>
  <si>
    <t>Ft. 3819 del 10/09/2023</t>
  </si>
  <si>
    <t>Ft. 3820 del 10/09/2023</t>
  </si>
  <si>
    <t>Ft. 3823 del 10/09/2023</t>
  </si>
  <si>
    <t>Ft. 3824 del 10/09/2023</t>
  </si>
  <si>
    <t>Ft. 3821 del 10/09/2023</t>
  </si>
  <si>
    <t>Ft. 143190-E/2023 del 31/08/2023</t>
  </si>
  <si>
    <t>Ft. 143189-E/2023 del 31/08/2023</t>
  </si>
  <si>
    <t>Ft. 23F0000004384 del 12/08/2023</t>
  </si>
  <si>
    <t>Ft. 98460-G/2023 del 23/08/2023</t>
  </si>
  <si>
    <t>Ft. 98457-G/2023 del 23/08/2023</t>
  </si>
  <si>
    <t>Ft. 23F0000004370 del 12/08/2023</t>
  </si>
  <si>
    <t>Ft. 98458-G/2023 del 23/08/2023</t>
  </si>
  <si>
    <t>Ft. 98459-G/2023 del 23/08/2023</t>
  </si>
  <si>
    <t>Ft. 2023A000011245 del 21/08/2023</t>
  </si>
  <si>
    <t>ANNO 2023 Indicatore di tempestività dei pagamenti - 3°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</si>
</sst>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3">
    <xf numFmtId="0" fontId="0" fillId="0" borderId="0" xfId="0"/>
    <xf numFmtId="164" fontId="0" fillId="0" borderId="1" xfId="0" applyNumberFormat="1" applyBorder="1"/>
    <xf numFmtId="14" fontId="0" fillId="0" borderId="1" xfId="0" applyNumberFormat="1" applyFill="1" applyBorder="1" applyAlignment="1">
      <alignment vertical="top"/>
    </xf>
    <xf numFmtId="0" fontId="0" fillId="0" borderId="1" xfId="0" applyBorder="1"/>
    <xf numFmtId="14" fontId="0" fillId="0" borderId="1" xfId="0" applyNumberFormat="1" applyBorder="1" applyAlignment="1">
      <alignment horizontal="center" vertical="top"/>
    </xf>
    <xf numFmtId="1" fontId="0" fillId="0" borderId="1" xfId="0" applyNumberFormat="1" applyFill="1" applyBorder="1" applyAlignment="1">
      <alignment horizontal="center" vertical="top"/>
    </xf>
    <xf numFmtId="164" fontId="0" fillId="0" borderId="0" xfId="0" applyNumberFormat="1"/>
    <xf numFmtId="164" fontId="2" fillId="3" borderId="1" xfId="1" applyNumberFormat="1" applyFont="1" applyBorder="1" applyAlignment="1">
      <alignment horizontal="center" vertical="center"/>
    </xf>
    <xf numFmtId="164" fontId="2" fillId="3" borderId="1" xfId="1" applyNumberFormat="1" applyFont="1" applyBorder="1" applyAlignment="1">
      <alignment horizontal="center" vertical="center" wrapText="1"/>
    </xf>
    <xf numFmtId="0" fontId="2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1" fontId="2" fillId="3" borderId="1" xfId="1" applyNumberFormat="1" applyFont="1" applyBorder="1" applyAlignment="1">
      <alignment horizontal="center" vertical="center" wrapText="1"/>
    </xf>
    <xf numFmtId="0" fontId="2" fillId="3" borderId="1" xfId="1" applyFon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0" xfId="0" applyNumberFormat="1" applyFill="1" applyBorder="1" applyAlignment="1">
      <alignment horizontal="center"/>
    </xf>
    <xf numFmtId="2" fontId="2" fillId="0" borderId="4" xfId="0" applyNumberFormat="1" applyFont="1" applyBorder="1"/>
    <xf numFmtId="44" fontId="0" fillId="0" borderId="0" xfId="0" applyNumberFormat="1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2">
    <cellStyle name="40% - Colore 3" xfId="1" builtinId="39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topLeftCell="A79" workbookViewId="0">
      <selection activeCell="L102" sqref="L102"/>
    </sheetView>
  </sheetViews>
  <sheetFormatPr defaultRowHeight="15" x14ac:dyDescent="0.25"/>
  <cols>
    <col min="1" max="1" width="51.42578125" bestFit="1" customWidth="1"/>
    <col min="2" max="2" width="13.140625" bestFit="1" customWidth="1"/>
    <col min="3" max="3" width="13.85546875" bestFit="1" customWidth="1"/>
    <col min="4" max="4" width="40" bestFit="1" customWidth="1"/>
    <col min="5" max="6" width="10.7109375" bestFit="1" customWidth="1"/>
    <col min="7" max="7" width="13" customWidth="1"/>
    <col min="8" max="8" width="15.7109375" bestFit="1" customWidth="1"/>
  </cols>
  <sheetData>
    <row r="1" spans="1:8" ht="34.5" customHeight="1" x14ac:dyDescent="0.25">
      <c r="A1" s="20" t="s">
        <v>141</v>
      </c>
      <c r="B1" s="21"/>
      <c r="C1" s="21"/>
      <c r="D1" s="21"/>
      <c r="E1" s="21"/>
      <c r="F1" s="21"/>
      <c r="G1" s="21"/>
      <c r="H1" s="22"/>
    </row>
    <row r="2" spans="1:8" ht="105" x14ac:dyDescent="0.25">
      <c r="A2" s="7" t="s">
        <v>18</v>
      </c>
      <c r="B2" s="8" t="s">
        <v>19</v>
      </c>
      <c r="C2" s="9" t="s">
        <v>20</v>
      </c>
      <c r="D2" s="9" t="s">
        <v>21</v>
      </c>
      <c r="E2" s="10" t="s">
        <v>22</v>
      </c>
      <c r="F2" s="10" t="s">
        <v>23</v>
      </c>
      <c r="G2" s="11" t="s">
        <v>24</v>
      </c>
      <c r="H2" s="12" t="s">
        <v>25</v>
      </c>
    </row>
    <row r="3" spans="1:8" x14ac:dyDescent="0.25">
      <c r="A3" s="1" t="s">
        <v>27</v>
      </c>
      <c r="B3" s="1">
        <v>9000</v>
      </c>
      <c r="C3" s="2">
        <v>45100</v>
      </c>
      <c r="D3" s="3" t="s">
        <v>28</v>
      </c>
      <c r="E3" s="4">
        <v>45110</v>
      </c>
      <c r="F3" s="4">
        <v>45110</v>
      </c>
      <c r="G3" s="5">
        <f t="shared" ref="G3:G16" si="0">+E3-F3</f>
        <v>0</v>
      </c>
      <c r="H3" s="13">
        <f>B3*G3</f>
        <v>0</v>
      </c>
    </row>
    <row r="4" spans="1:8" x14ac:dyDescent="0.25">
      <c r="A4" s="1" t="s">
        <v>13</v>
      </c>
      <c r="B4" s="1">
        <v>31.74</v>
      </c>
      <c r="C4" s="2">
        <v>45091</v>
      </c>
      <c r="D4" s="3" t="s">
        <v>29</v>
      </c>
      <c r="E4" s="4">
        <v>45113</v>
      </c>
      <c r="F4" s="4">
        <v>45117</v>
      </c>
      <c r="G4" s="5">
        <f t="shared" si="0"/>
        <v>-4</v>
      </c>
      <c r="H4" s="13">
        <f t="shared" ref="H4:H67" si="1">B4*G4</f>
        <v>-126.96</v>
      </c>
    </row>
    <row r="5" spans="1:8" x14ac:dyDescent="0.25">
      <c r="A5" s="1" t="s">
        <v>14</v>
      </c>
      <c r="B5" s="1">
        <v>2.8</v>
      </c>
      <c r="C5" s="2">
        <v>45097</v>
      </c>
      <c r="D5" s="3" t="s">
        <v>30</v>
      </c>
      <c r="E5" s="4">
        <v>45113</v>
      </c>
      <c r="F5" s="4">
        <v>45117</v>
      </c>
      <c r="G5" s="5">
        <f t="shared" si="0"/>
        <v>-4</v>
      </c>
      <c r="H5" s="13">
        <f t="shared" si="1"/>
        <v>-11.2</v>
      </c>
    </row>
    <row r="6" spans="1:8" x14ac:dyDescent="0.25">
      <c r="A6" s="1" t="s">
        <v>14</v>
      </c>
      <c r="B6" s="1">
        <v>150.22</v>
      </c>
      <c r="C6" s="2">
        <v>45097</v>
      </c>
      <c r="D6" s="3" t="s">
        <v>31</v>
      </c>
      <c r="E6" s="4">
        <v>45113</v>
      </c>
      <c r="F6" s="4">
        <v>45123</v>
      </c>
      <c r="G6" s="5">
        <f t="shared" si="0"/>
        <v>-10</v>
      </c>
      <c r="H6" s="13">
        <f t="shared" si="1"/>
        <v>-1502.2</v>
      </c>
    </row>
    <row r="7" spans="1:8" x14ac:dyDescent="0.25">
      <c r="A7" s="1" t="s">
        <v>0</v>
      </c>
      <c r="B7" s="1">
        <v>778.52</v>
      </c>
      <c r="C7" s="2">
        <v>45091</v>
      </c>
      <c r="D7" s="3" t="s">
        <v>32</v>
      </c>
      <c r="E7" s="4">
        <v>45118</v>
      </c>
      <c r="F7" s="4">
        <v>45114</v>
      </c>
      <c r="G7" s="5">
        <f t="shared" si="0"/>
        <v>4</v>
      </c>
      <c r="H7" s="13">
        <f t="shared" si="1"/>
        <v>3114.08</v>
      </c>
    </row>
    <row r="8" spans="1:8" x14ac:dyDescent="0.25">
      <c r="A8" s="1" t="s">
        <v>0</v>
      </c>
      <c r="B8" s="1">
        <v>324.01</v>
      </c>
      <c r="C8" s="2">
        <v>45091</v>
      </c>
      <c r="D8" s="3" t="s">
        <v>33</v>
      </c>
      <c r="E8" s="4">
        <v>45118</v>
      </c>
      <c r="F8" s="4">
        <v>45114</v>
      </c>
      <c r="G8" s="5">
        <f t="shared" si="0"/>
        <v>4</v>
      </c>
      <c r="H8" s="13">
        <f t="shared" si="1"/>
        <v>1296.04</v>
      </c>
    </row>
    <row r="9" spans="1:8" x14ac:dyDescent="0.25">
      <c r="A9" s="1" t="s">
        <v>3</v>
      </c>
      <c r="B9" s="1">
        <v>73.77</v>
      </c>
      <c r="C9" s="2">
        <v>45110</v>
      </c>
      <c r="D9" s="3" t="s">
        <v>34</v>
      </c>
      <c r="E9" s="4">
        <v>45119</v>
      </c>
      <c r="F9" s="4">
        <v>45110</v>
      </c>
      <c r="G9" s="5">
        <f t="shared" si="0"/>
        <v>9</v>
      </c>
      <c r="H9" s="13">
        <f t="shared" si="1"/>
        <v>663.93</v>
      </c>
    </row>
    <row r="10" spans="1:8" x14ac:dyDescent="0.25">
      <c r="A10" s="1" t="s">
        <v>4</v>
      </c>
      <c r="B10" s="1">
        <v>89307.63</v>
      </c>
      <c r="C10" s="2">
        <v>45056</v>
      </c>
      <c r="D10" s="3" t="s">
        <v>35</v>
      </c>
      <c r="E10" s="4">
        <v>45119</v>
      </c>
      <c r="F10" s="4">
        <v>45107</v>
      </c>
      <c r="G10" s="5">
        <f t="shared" si="0"/>
        <v>12</v>
      </c>
      <c r="H10" s="13">
        <f t="shared" si="1"/>
        <v>1071691.56</v>
      </c>
    </row>
    <row r="11" spans="1:8" x14ac:dyDescent="0.25">
      <c r="A11" s="1" t="s">
        <v>4</v>
      </c>
      <c r="B11" s="1">
        <v>30126.31</v>
      </c>
      <c r="C11" s="2">
        <v>45058</v>
      </c>
      <c r="D11" s="3" t="s">
        <v>36</v>
      </c>
      <c r="E11" s="4">
        <v>45119</v>
      </c>
      <c r="F11" s="4">
        <v>45107</v>
      </c>
      <c r="G11" s="5">
        <f t="shared" si="0"/>
        <v>12</v>
      </c>
      <c r="H11" s="13">
        <f t="shared" si="1"/>
        <v>361515.72000000003</v>
      </c>
    </row>
    <row r="12" spans="1:8" x14ac:dyDescent="0.25">
      <c r="A12" s="1" t="s">
        <v>4</v>
      </c>
      <c r="B12" s="1">
        <v>31276.11</v>
      </c>
      <c r="C12" s="2">
        <v>45099</v>
      </c>
      <c r="D12" s="3" t="s">
        <v>37</v>
      </c>
      <c r="E12" s="4">
        <v>45119</v>
      </c>
      <c r="F12" s="4">
        <v>45148</v>
      </c>
      <c r="G12" s="5">
        <f t="shared" si="0"/>
        <v>-29</v>
      </c>
      <c r="H12" s="13">
        <f t="shared" si="1"/>
        <v>-907007.19000000006</v>
      </c>
    </row>
    <row r="13" spans="1:8" x14ac:dyDescent="0.25">
      <c r="A13" s="1" t="s">
        <v>17</v>
      </c>
      <c r="B13" s="1">
        <v>2731.5</v>
      </c>
      <c r="C13" s="2">
        <v>45119</v>
      </c>
      <c r="D13" s="3" t="s">
        <v>38</v>
      </c>
      <c r="E13" s="4">
        <v>45119</v>
      </c>
      <c r="F13" s="4"/>
      <c r="G13" s="5"/>
      <c r="H13" s="13">
        <f t="shared" si="1"/>
        <v>0</v>
      </c>
    </row>
    <row r="14" spans="1:8" x14ac:dyDescent="0.25">
      <c r="A14" s="1" t="s">
        <v>4</v>
      </c>
      <c r="B14" s="1">
        <v>26833.599999999999</v>
      </c>
      <c r="C14" s="2">
        <v>45118</v>
      </c>
      <c r="D14" s="3" t="s">
        <v>39</v>
      </c>
      <c r="E14" s="4">
        <v>45119</v>
      </c>
      <c r="F14" s="4">
        <v>45168</v>
      </c>
      <c r="G14" s="5">
        <f t="shared" si="0"/>
        <v>-49</v>
      </c>
      <c r="H14" s="13">
        <f t="shared" si="1"/>
        <v>-1314846.3999999999</v>
      </c>
    </row>
    <row r="15" spans="1:8" x14ac:dyDescent="0.25">
      <c r="A15" s="1" t="s">
        <v>4</v>
      </c>
      <c r="B15" s="1">
        <v>954</v>
      </c>
      <c r="C15" s="2">
        <v>45118</v>
      </c>
      <c r="D15" s="3" t="s">
        <v>40</v>
      </c>
      <c r="E15" s="4">
        <v>45119</v>
      </c>
      <c r="F15" s="4">
        <v>45168</v>
      </c>
      <c r="G15" s="5">
        <f t="shared" si="0"/>
        <v>-49</v>
      </c>
      <c r="H15" s="13">
        <f t="shared" si="1"/>
        <v>-46746</v>
      </c>
    </row>
    <row r="16" spans="1:8" x14ac:dyDescent="0.25">
      <c r="A16" s="1" t="s">
        <v>4</v>
      </c>
      <c r="B16" s="1">
        <v>5592.4</v>
      </c>
      <c r="C16" s="2">
        <v>45118</v>
      </c>
      <c r="D16" s="3" t="s">
        <v>41</v>
      </c>
      <c r="E16" s="4">
        <v>45119</v>
      </c>
      <c r="F16" s="4">
        <v>45168</v>
      </c>
      <c r="G16" s="5">
        <f t="shared" si="0"/>
        <v>-49</v>
      </c>
      <c r="H16" s="13">
        <f t="shared" si="1"/>
        <v>-274027.59999999998</v>
      </c>
    </row>
    <row r="17" spans="1:8" x14ac:dyDescent="0.25">
      <c r="A17" s="1" t="s">
        <v>42</v>
      </c>
      <c r="B17" s="1">
        <v>1100.8</v>
      </c>
      <c r="C17" s="2">
        <v>45119</v>
      </c>
      <c r="D17" s="3" t="s">
        <v>43</v>
      </c>
      <c r="E17" s="4">
        <v>45119</v>
      </c>
      <c r="F17" s="4"/>
      <c r="G17" s="5"/>
      <c r="H17" s="13">
        <f t="shared" si="1"/>
        <v>0</v>
      </c>
    </row>
    <row r="18" spans="1:8" x14ac:dyDescent="0.25">
      <c r="A18" s="1" t="s">
        <v>44</v>
      </c>
      <c r="B18" s="1">
        <v>299.22000000000003</v>
      </c>
      <c r="C18" s="2">
        <v>45119</v>
      </c>
      <c r="D18" s="3" t="s">
        <v>45</v>
      </c>
      <c r="E18" s="4">
        <v>45119</v>
      </c>
      <c r="F18" s="4"/>
      <c r="G18" s="5"/>
      <c r="H18" s="13">
        <f t="shared" si="1"/>
        <v>0</v>
      </c>
    </row>
    <row r="19" spans="1:8" x14ac:dyDescent="0.25">
      <c r="A19" s="1" t="s">
        <v>5</v>
      </c>
      <c r="B19" s="1">
        <v>2250</v>
      </c>
      <c r="C19" s="2">
        <v>45119</v>
      </c>
      <c r="D19" s="3" t="s">
        <v>46</v>
      </c>
      <c r="E19" s="4">
        <v>45119</v>
      </c>
      <c r="F19" s="4"/>
      <c r="G19" s="5"/>
      <c r="H19" s="13">
        <f t="shared" si="1"/>
        <v>0</v>
      </c>
    </row>
    <row r="20" spans="1:8" x14ac:dyDescent="0.25">
      <c r="A20" s="1" t="s">
        <v>47</v>
      </c>
      <c r="B20" s="1">
        <v>750</v>
      </c>
      <c r="C20" s="2">
        <v>45119</v>
      </c>
      <c r="D20" s="3" t="s">
        <v>48</v>
      </c>
      <c r="E20" s="4">
        <v>45119</v>
      </c>
      <c r="F20" s="4"/>
      <c r="G20" s="5"/>
      <c r="H20" s="13">
        <f t="shared" si="1"/>
        <v>0</v>
      </c>
    </row>
    <row r="21" spans="1:8" x14ac:dyDescent="0.25">
      <c r="A21" s="1" t="s">
        <v>49</v>
      </c>
      <c r="B21" s="1">
        <v>265</v>
      </c>
      <c r="C21" s="2">
        <v>45120</v>
      </c>
      <c r="D21" s="3" t="s">
        <v>50</v>
      </c>
      <c r="E21" s="4">
        <v>45120</v>
      </c>
      <c r="F21" s="4"/>
      <c r="G21" s="5"/>
      <c r="H21" s="13">
        <f t="shared" si="1"/>
        <v>0</v>
      </c>
    </row>
    <row r="22" spans="1:8" x14ac:dyDescent="0.25">
      <c r="A22" s="1" t="s">
        <v>51</v>
      </c>
      <c r="B22" s="1">
        <v>1334.92</v>
      </c>
      <c r="C22" s="2">
        <v>45120</v>
      </c>
      <c r="D22" s="3" t="s">
        <v>52</v>
      </c>
      <c r="E22" s="4">
        <v>45120</v>
      </c>
      <c r="F22" s="4"/>
      <c r="G22" s="5"/>
      <c r="H22" s="13">
        <f t="shared" si="1"/>
        <v>0</v>
      </c>
    </row>
    <row r="23" spans="1:8" x14ac:dyDescent="0.25">
      <c r="A23" s="1" t="s">
        <v>4</v>
      </c>
      <c r="B23" s="1">
        <v>1303.27</v>
      </c>
      <c r="C23" s="2">
        <v>45126</v>
      </c>
      <c r="D23" s="3" t="s">
        <v>53</v>
      </c>
      <c r="E23" s="4">
        <v>45126</v>
      </c>
      <c r="F23" s="4">
        <v>45168</v>
      </c>
      <c r="G23" s="5">
        <f>+E23-F23</f>
        <v>-42</v>
      </c>
      <c r="H23" s="13">
        <f t="shared" si="1"/>
        <v>-54737.34</v>
      </c>
    </row>
    <row r="24" spans="1:8" x14ac:dyDescent="0.25">
      <c r="A24" s="1" t="s">
        <v>4</v>
      </c>
      <c r="B24" s="1">
        <v>1917.99</v>
      </c>
      <c r="C24" s="2">
        <v>45126</v>
      </c>
      <c r="D24" s="3" t="s">
        <v>54</v>
      </c>
      <c r="E24" s="4">
        <v>45126</v>
      </c>
      <c r="F24" s="4">
        <v>45168</v>
      </c>
      <c r="G24" s="5">
        <f>+E24-F24</f>
        <v>-42</v>
      </c>
      <c r="H24" s="13">
        <f t="shared" si="1"/>
        <v>-80555.58</v>
      </c>
    </row>
    <row r="25" spans="1:8" x14ac:dyDescent="0.25">
      <c r="A25" s="1" t="s">
        <v>4</v>
      </c>
      <c r="B25" s="1">
        <v>6860.87</v>
      </c>
      <c r="C25" s="2">
        <v>45126</v>
      </c>
      <c r="D25" s="3" t="s">
        <v>55</v>
      </c>
      <c r="E25" s="4">
        <v>45126</v>
      </c>
      <c r="F25" s="4">
        <v>45168</v>
      </c>
      <c r="G25" s="5">
        <f t="shared" ref="G25:G88" si="2">+E25-F25</f>
        <v>-42</v>
      </c>
      <c r="H25" s="13">
        <f t="shared" si="1"/>
        <v>-288156.53999999998</v>
      </c>
    </row>
    <row r="26" spans="1:8" x14ac:dyDescent="0.25">
      <c r="A26" s="1" t="s">
        <v>4</v>
      </c>
      <c r="B26" s="1">
        <v>2256.9699999999998</v>
      </c>
      <c r="C26" s="2">
        <v>45126</v>
      </c>
      <c r="D26" s="3" t="s">
        <v>56</v>
      </c>
      <c r="E26" s="4">
        <v>45126</v>
      </c>
      <c r="F26" s="4">
        <v>45168</v>
      </c>
      <c r="G26" s="5">
        <f t="shared" si="2"/>
        <v>-42</v>
      </c>
      <c r="H26" s="13">
        <f t="shared" si="1"/>
        <v>-94792.739999999991</v>
      </c>
    </row>
    <row r="27" spans="1:8" x14ac:dyDescent="0.25">
      <c r="A27" s="1" t="s">
        <v>2</v>
      </c>
      <c r="B27" s="1">
        <v>112.19</v>
      </c>
      <c r="C27" s="2">
        <v>45110</v>
      </c>
      <c r="D27" s="3" t="s">
        <v>57</v>
      </c>
      <c r="E27" s="4">
        <v>45131</v>
      </c>
      <c r="F27" s="4">
        <v>45126</v>
      </c>
      <c r="G27" s="5">
        <f t="shared" si="2"/>
        <v>5</v>
      </c>
      <c r="H27" s="13">
        <f t="shared" si="1"/>
        <v>560.95000000000005</v>
      </c>
    </row>
    <row r="28" spans="1:8" x14ac:dyDescent="0.25">
      <c r="A28" s="1" t="s">
        <v>2</v>
      </c>
      <c r="B28" s="1">
        <v>261.14999999999998</v>
      </c>
      <c r="C28" s="2">
        <v>45110</v>
      </c>
      <c r="D28" s="3" t="s">
        <v>58</v>
      </c>
      <c r="E28" s="4">
        <v>45131</v>
      </c>
      <c r="F28" s="4">
        <v>45126</v>
      </c>
      <c r="G28" s="5">
        <f t="shared" si="2"/>
        <v>5</v>
      </c>
      <c r="H28" s="13">
        <f t="shared" si="1"/>
        <v>1305.75</v>
      </c>
    </row>
    <row r="29" spans="1:8" x14ac:dyDescent="0.25">
      <c r="A29" s="1" t="s">
        <v>1</v>
      </c>
      <c r="B29" s="1">
        <v>21.95</v>
      </c>
      <c r="C29" s="2">
        <v>45097</v>
      </c>
      <c r="D29" s="3" t="s">
        <v>59</v>
      </c>
      <c r="E29" s="4">
        <v>45131</v>
      </c>
      <c r="F29" s="4">
        <v>45119</v>
      </c>
      <c r="G29" s="5">
        <f t="shared" si="2"/>
        <v>12</v>
      </c>
      <c r="H29" s="13">
        <f t="shared" si="1"/>
        <v>263.39999999999998</v>
      </c>
    </row>
    <row r="30" spans="1:8" x14ac:dyDescent="0.25">
      <c r="A30" s="1" t="s">
        <v>2</v>
      </c>
      <c r="B30" s="1">
        <v>4306.38</v>
      </c>
      <c r="C30" s="2">
        <v>45110</v>
      </c>
      <c r="D30" s="3" t="s">
        <v>60</v>
      </c>
      <c r="E30" s="4">
        <v>45131</v>
      </c>
      <c r="F30" s="4">
        <v>45124</v>
      </c>
      <c r="G30" s="5">
        <f t="shared" si="2"/>
        <v>7</v>
      </c>
      <c r="H30" s="13">
        <f t="shared" si="1"/>
        <v>30144.66</v>
      </c>
    </row>
    <row r="31" spans="1:8" x14ac:dyDescent="0.25">
      <c r="A31" s="1" t="s">
        <v>2</v>
      </c>
      <c r="B31" s="1">
        <v>46.55</v>
      </c>
      <c r="C31" s="2">
        <v>45110</v>
      </c>
      <c r="D31" s="3" t="s">
        <v>61</v>
      </c>
      <c r="E31" s="4">
        <v>45131</v>
      </c>
      <c r="F31" s="4">
        <v>45124</v>
      </c>
      <c r="G31" s="5">
        <f t="shared" si="2"/>
        <v>7</v>
      </c>
      <c r="H31" s="13">
        <f t="shared" si="1"/>
        <v>325.84999999999997</v>
      </c>
    </row>
    <row r="32" spans="1:8" x14ac:dyDescent="0.25">
      <c r="A32" s="1" t="s">
        <v>1</v>
      </c>
      <c r="B32" s="1">
        <v>46.32</v>
      </c>
      <c r="C32" s="2">
        <v>45097</v>
      </c>
      <c r="D32" s="3" t="s">
        <v>62</v>
      </c>
      <c r="E32" s="4">
        <v>45131</v>
      </c>
      <c r="F32" s="4">
        <v>45119</v>
      </c>
      <c r="G32" s="5">
        <f t="shared" si="2"/>
        <v>12</v>
      </c>
      <c r="H32" s="13">
        <f t="shared" si="1"/>
        <v>555.84</v>
      </c>
    </row>
    <row r="33" spans="1:8" x14ac:dyDescent="0.25">
      <c r="A33" s="1" t="s">
        <v>2</v>
      </c>
      <c r="B33" s="1">
        <v>86.46</v>
      </c>
      <c r="C33" s="2">
        <v>45110</v>
      </c>
      <c r="D33" s="3" t="s">
        <v>63</v>
      </c>
      <c r="E33" s="4">
        <v>45131</v>
      </c>
      <c r="F33" s="4">
        <v>45124</v>
      </c>
      <c r="G33" s="5">
        <f t="shared" si="2"/>
        <v>7</v>
      </c>
      <c r="H33" s="13">
        <f t="shared" si="1"/>
        <v>605.21999999999991</v>
      </c>
    </row>
    <row r="34" spans="1:8" x14ac:dyDescent="0.25">
      <c r="A34" s="1" t="s">
        <v>1</v>
      </c>
      <c r="B34" s="1">
        <v>212.28</v>
      </c>
      <c r="C34" s="2">
        <v>45100</v>
      </c>
      <c r="D34" s="3" t="s">
        <v>64</v>
      </c>
      <c r="E34" s="4">
        <v>45131</v>
      </c>
      <c r="F34" s="4">
        <v>45128</v>
      </c>
      <c r="G34" s="5">
        <f t="shared" si="2"/>
        <v>3</v>
      </c>
      <c r="H34" s="13">
        <f t="shared" si="1"/>
        <v>636.84</v>
      </c>
    </row>
    <row r="35" spans="1:8" x14ac:dyDescent="0.25">
      <c r="A35" s="1" t="s">
        <v>2</v>
      </c>
      <c r="B35" s="1">
        <v>15</v>
      </c>
      <c r="C35" s="2">
        <v>45110</v>
      </c>
      <c r="D35" s="3" t="s">
        <v>65</v>
      </c>
      <c r="E35" s="4">
        <v>45131</v>
      </c>
      <c r="F35" s="4">
        <v>45124</v>
      </c>
      <c r="G35" s="5">
        <f t="shared" si="2"/>
        <v>7</v>
      </c>
      <c r="H35" s="13">
        <f t="shared" si="1"/>
        <v>105</v>
      </c>
    </row>
    <row r="36" spans="1:8" x14ac:dyDescent="0.25">
      <c r="A36" s="1" t="s">
        <v>6</v>
      </c>
      <c r="B36" s="1">
        <v>307.05</v>
      </c>
      <c r="C36" s="2">
        <v>45085</v>
      </c>
      <c r="D36" s="3" t="s">
        <v>66</v>
      </c>
      <c r="E36" s="4">
        <v>45141</v>
      </c>
      <c r="F36" s="4">
        <v>45138</v>
      </c>
      <c r="G36" s="5">
        <f t="shared" si="2"/>
        <v>3</v>
      </c>
      <c r="H36" s="13">
        <f t="shared" si="1"/>
        <v>921.15000000000009</v>
      </c>
    </row>
    <row r="37" spans="1:8" x14ac:dyDescent="0.25">
      <c r="A37" s="1" t="s">
        <v>6</v>
      </c>
      <c r="B37" s="1">
        <v>254.41</v>
      </c>
      <c r="C37" s="2">
        <v>45110</v>
      </c>
      <c r="D37" s="3" t="s">
        <v>67</v>
      </c>
      <c r="E37" s="4">
        <v>45141</v>
      </c>
      <c r="F37" s="4">
        <v>45138</v>
      </c>
      <c r="G37" s="5">
        <f t="shared" si="2"/>
        <v>3</v>
      </c>
      <c r="H37" s="13">
        <f t="shared" si="1"/>
        <v>763.23</v>
      </c>
    </row>
    <row r="38" spans="1:8" x14ac:dyDescent="0.25">
      <c r="A38" s="1" t="s">
        <v>6</v>
      </c>
      <c r="B38" s="1">
        <v>57.99</v>
      </c>
      <c r="C38" s="2">
        <v>45085</v>
      </c>
      <c r="D38" s="3" t="s">
        <v>66</v>
      </c>
      <c r="E38" s="4">
        <v>45141</v>
      </c>
      <c r="F38" s="4">
        <v>45138</v>
      </c>
      <c r="G38" s="5">
        <f t="shared" si="2"/>
        <v>3</v>
      </c>
      <c r="H38" s="13">
        <f t="shared" si="1"/>
        <v>173.97</v>
      </c>
    </row>
    <row r="39" spans="1:8" x14ac:dyDescent="0.25">
      <c r="A39" s="1" t="s">
        <v>15</v>
      </c>
      <c r="B39" s="1">
        <v>331.8</v>
      </c>
      <c r="C39" s="2">
        <v>45085</v>
      </c>
      <c r="D39" s="3" t="s">
        <v>68</v>
      </c>
      <c r="E39" s="4">
        <v>45141</v>
      </c>
      <c r="F39" s="4">
        <v>45137</v>
      </c>
      <c r="G39" s="5">
        <f t="shared" si="2"/>
        <v>4</v>
      </c>
      <c r="H39" s="13">
        <f t="shared" si="1"/>
        <v>1327.2</v>
      </c>
    </row>
    <row r="40" spans="1:8" x14ac:dyDescent="0.25">
      <c r="A40" s="1" t="s">
        <v>69</v>
      </c>
      <c r="B40" s="1">
        <v>300</v>
      </c>
      <c r="C40" s="2">
        <v>45091</v>
      </c>
      <c r="D40" s="3" t="s">
        <v>70</v>
      </c>
      <c r="E40" s="4">
        <v>45141</v>
      </c>
      <c r="F40" s="4">
        <v>45120</v>
      </c>
      <c r="G40" s="5">
        <f t="shared" si="2"/>
        <v>21</v>
      </c>
      <c r="H40" s="13">
        <f t="shared" si="1"/>
        <v>6300</v>
      </c>
    </row>
    <row r="41" spans="1:8" x14ac:dyDescent="0.25">
      <c r="A41" s="1" t="s">
        <v>9</v>
      </c>
      <c r="B41" s="1">
        <v>130</v>
      </c>
      <c r="C41" s="2">
        <v>45078</v>
      </c>
      <c r="D41" s="3" t="s">
        <v>71</v>
      </c>
      <c r="E41" s="4">
        <v>45141</v>
      </c>
      <c r="F41" s="4">
        <v>45138</v>
      </c>
      <c r="G41" s="5">
        <f t="shared" si="2"/>
        <v>3</v>
      </c>
      <c r="H41" s="13">
        <f t="shared" si="1"/>
        <v>390</v>
      </c>
    </row>
    <row r="42" spans="1:8" x14ac:dyDescent="0.25">
      <c r="A42" s="1" t="s">
        <v>10</v>
      </c>
      <c r="B42" s="1">
        <v>225</v>
      </c>
      <c r="C42" s="2">
        <v>45110</v>
      </c>
      <c r="D42" s="3" t="s">
        <v>72</v>
      </c>
      <c r="E42" s="4">
        <v>45141</v>
      </c>
      <c r="F42" s="4">
        <v>45138</v>
      </c>
      <c r="G42" s="5">
        <f t="shared" si="2"/>
        <v>3</v>
      </c>
      <c r="H42" s="13">
        <f t="shared" si="1"/>
        <v>675</v>
      </c>
    </row>
    <row r="43" spans="1:8" x14ac:dyDescent="0.25">
      <c r="A43" s="1" t="s">
        <v>11</v>
      </c>
      <c r="B43" s="1">
        <v>238.54</v>
      </c>
      <c r="C43" s="2">
        <v>45091</v>
      </c>
      <c r="D43" s="3" t="s">
        <v>73</v>
      </c>
      <c r="E43" s="4">
        <v>45141</v>
      </c>
      <c r="F43" s="4">
        <v>45137</v>
      </c>
      <c r="G43" s="5">
        <f t="shared" si="2"/>
        <v>4</v>
      </c>
      <c r="H43" s="13">
        <f t="shared" si="1"/>
        <v>954.16</v>
      </c>
    </row>
    <row r="44" spans="1:8" x14ac:dyDescent="0.25">
      <c r="A44" s="1" t="s">
        <v>12</v>
      </c>
      <c r="B44" s="1">
        <v>496.77</v>
      </c>
      <c r="C44" s="2">
        <v>45061</v>
      </c>
      <c r="D44" s="3" t="s">
        <v>74</v>
      </c>
      <c r="E44" s="4">
        <v>45141</v>
      </c>
      <c r="F44" s="4">
        <v>45138</v>
      </c>
      <c r="G44" s="5">
        <f t="shared" si="2"/>
        <v>3</v>
      </c>
      <c r="H44" s="13">
        <f t="shared" si="1"/>
        <v>1490.31</v>
      </c>
    </row>
    <row r="45" spans="1:8" x14ac:dyDescent="0.25">
      <c r="A45" s="1" t="s">
        <v>8</v>
      </c>
      <c r="B45" s="1">
        <v>126</v>
      </c>
      <c r="C45" s="2">
        <v>45091</v>
      </c>
      <c r="D45" s="3" t="s">
        <v>75</v>
      </c>
      <c r="E45" s="4">
        <v>45141</v>
      </c>
      <c r="F45" s="4">
        <v>45120</v>
      </c>
      <c r="G45" s="5">
        <f t="shared" si="2"/>
        <v>21</v>
      </c>
      <c r="H45" s="13">
        <f t="shared" si="1"/>
        <v>2646</v>
      </c>
    </row>
    <row r="46" spans="1:8" x14ac:dyDescent="0.25">
      <c r="A46" s="1" t="s">
        <v>7</v>
      </c>
      <c r="B46" s="1">
        <v>1180</v>
      </c>
      <c r="C46" s="2">
        <v>45091</v>
      </c>
      <c r="D46" s="3" t="s">
        <v>76</v>
      </c>
      <c r="E46" s="4">
        <v>45141</v>
      </c>
      <c r="F46" s="4">
        <v>45138</v>
      </c>
      <c r="G46" s="5">
        <f t="shared" si="2"/>
        <v>3</v>
      </c>
      <c r="H46" s="13">
        <f t="shared" si="1"/>
        <v>3540</v>
      </c>
    </row>
    <row r="47" spans="1:8" x14ac:dyDescent="0.25">
      <c r="A47" s="1" t="s">
        <v>7</v>
      </c>
      <c r="B47" s="1">
        <v>770</v>
      </c>
      <c r="C47" s="2">
        <v>45091</v>
      </c>
      <c r="D47" s="3" t="s">
        <v>77</v>
      </c>
      <c r="E47" s="4">
        <v>45141</v>
      </c>
      <c r="F47" s="4">
        <v>45138</v>
      </c>
      <c r="G47" s="5">
        <f t="shared" si="2"/>
        <v>3</v>
      </c>
      <c r="H47" s="13">
        <f t="shared" si="1"/>
        <v>2310</v>
      </c>
    </row>
    <row r="48" spans="1:8" x14ac:dyDescent="0.25">
      <c r="A48" s="1" t="s">
        <v>12</v>
      </c>
      <c r="B48" s="1">
        <v>122.5</v>
      </c>
      <c r="C48" s="2">
        <v>45058</v>
      </c>
      <c r="D48" s="3" t="s">
        <v>78</v>
      </c>
      <c r="E48" s="4">
        <v>45141</v>
      </c>
      <c r="F48" s="4">
        <v>45138</v>
      </c>
      <c r="G48" s="5">
        <f t="shared" si="2"/>
        <v>3</v>
      </c>
      <c r="H48" s="13">
        <f t="shared" si="1"/>
        <v>367.5</v>
      </c>
    </row>
    <row r="49" spans="1:8" x14ac:dyDescent="0.25">
      <c r="A49" s="1" t="s">
        <v>7</v>
      </c>
      <c r="B49" s="1">
        <v>116</v>
      </c>
      <c r="C49" s="2">
        <v>45091</v>
      </c>
      <c r="D49" s="3" t="s">
        <v>79</v>
      </c>
      <c r="E49" s="4">
        <v>45141</v>
      </c>
      <c r="F49" s="4">
        <v>45138</v>
      </c>
      <c r="G49" s="5">
        <f t="shared" si="2"/>
        <v>3</v>
      </c>
      <c r="H49" s="13">
        <f t="shared" si="1"/>
        <v>348</v>
      </c>
    </row>
    <row r="50" spans="1:8" x14ac:dyDescent="0.25">
      <c r="A50" s="1" t="s">
        <v>80</v>
      </c>
      <c r="B50" s="1">
        <v>118.63</v>
      </c>
      <c r="C50" s="2">
        <v>45141</v>
      </c>
      <c r="D50" s="3" t="s">
        <v>81</v>
      </c>
      <c r="E50" s="4">
        <v>45141</v>
      </c>
      <c r="F50" s="4"/>
      <c r="G50" s="5"/>
      <c r="H50" s="13">
        <f t="shared" si="1"/>
        <v>0</v>
      </c>
    </row>
    <row r="51" spans="1:8" x14ac:dyDescent="0.25">
      <c r="A51" s="1" t="s">
        <v>82</v>
      </c>
      <c r="B51" s="1">
        <v>552.36</v>
      </c>
      <c r="C51" s="2">
        <v>45148</v>
      </c>
      <c r="D51" s="3" t="s">
        <v>83</v>
      </c>
      <c r="E51" s="4">
        <v>45148</v>
      </c>
      <c r="F51" s="4"/>
      <c r="G51" s="5"/>
      <c r="H51" s="13">
        <f t="shared" si="1"/>
        <v>0</v>
      </c>
    </row>
    <row r="52" spans="1:8" x14ac:dyDescent="0.25">
      <c r="A52" s="1" t="s">
        <v>2</v>
      </c>
      <c r="B52" s="1">
        <v>1343.6</v>
      </c>
      <c r="C52" s="2">
        <v>45135</v>
      </c>
      <c r="D52" s="3" t="s">
        <v>84</v>
      </c>
      <c r="E52" s="4">
        <v>45159</v>
      </c>
      <c r="F52" s="4">
        <v>45155</v>
      </c>
      <c r="G52" s="5">
        <f t="shared" si="2"/>
        <v>4</v>
      </c>
      <c r="H52" s="13">
        <f t="shared" si="1"/>
        <v>5374.4</v>
      </c>
    </row>
    <row r="53" spans="1:8" x14ac:dyDescent="0.25">
      <c r="A53" s="1" t="s">
        <v>1</v>
      </c>
      <c r="B53" s="1">
        <v>21.95</v>
      </c>
      <c r="C53" s="2">
        <v>45126</v>
      </c>
      <c r="D53" s="3" t="s">
        <v>85</v>
      </c>
      <c r="E53" s="4">
        <v>45159</v>
      </c>
      <c r="F53" s="4">
        <v>45149</v>
      </c>
      <c r="G53" s="5">
        <f t="shared" si="2"/>
        <v>10</v>
      </c>
      <c r="H53" s="13">
        <f t="shared" si="1"/>
        <v>219.5</v>
      </c>
    </row>
    <row r="54" spans="1:8" x14ac:dyDescent="0.25">
      <c r="A54" s="1" t="s">
        <v>2</v>
      </c>
      <c r="B54" s="1">
        <v>1262.79</v>
      </c>
      <c r="C54" s="2">
        <v>45133</v>
      </c>
      <c r="D54" s="3" t="s">
        <v>86</v>
      </c>
      <c r="E54" s="4">
        <v>45159</v>
      </c>
      <c r="F54" s="4">
        <v>45155</v>
      </c>
      <c r="G54" s="5">
        <f t="shared" si="2"/>
        <v>4</v>
      </c>
      <c r="H54" s="13">
        <f t="shared" si="1"/>
        <v>5051.16</v>
      </c>
    </row>
    <row r="55" spans="1:8" x14ac:dyDescent="0.25">
      <c r="A55" s="1" t="s">
        <v>2</v>
      </c>
      <c r="B55" s="1">
        <v>49.01</v>
      </c>
      <c r="C55" s="2">
        <v>45134</v>
      </c>
      <c r="D55" s="3" t="s">
        <v>87</v>
      </c>
      <c r="E55" s="4">
        <v>45159</v>
      </c>
      <c r="F55" s="4">
        <v>45155</v>
      </c>
      <c r="G55" s="5">
        <f t="shared" si="2"/>
        <v>4</v>
      </c>
      <c r="H55" s="13">
        <f t="shared" si="1"/>
        <v>196.04</v>
      </c>
    </row>
    <row r="56" spans="1:8" x14ac:dyDescent="0.25">
      <c r="A56" s="1" t="s">
        <v>2</v>
      </c>
      <c r="B56" s="1">
        <v>4028.3</v>
      </c>
      <c r="C56" s="2">
        <v>45135</v>
      </c>
      <c r="D56" s="3" t="s">
        <v>88</v>
      </c>
      <c r="E56" s="4">
        <v>45159</v>
      </c>
      <c r="F56" s="4">
        <v>45155</v>
      </c>
      <c r="G56" s="5">
        <f t="shared" si="2"/>
        <v>4</v>
      </c>
      <c r="H56" s="13">
        <f t="shared" si="1"/>
        <v>16113.2</v>
      </c>
    </row>
    <row r="57" spans="1:8" x14ac:dyDescent="0.25">
      <c r="A57" s="1" t="s">
        <v>2</v>
      </c>
      <c r="B57" s="1">
        <v>14.99</v>
      </c>
      <c r="C57" s="2">
        <v>45134</v>
      </c>
      <c r="D57" s="3" t="s">
        <v>89</v>
      </c>
      <c r="E57" s="4">
        <v>45159</v>
      </c>
      <c r="F57" s="4">
        <v>45155</v>
      </c>
      <c r="G57" s="5">
        <f t="shared" si="2"/>
        <v>4</v>
      </c>
      <c r="H57" s="13">
        <f t="shared" si="1"/>
        <v>59.96</v>
      </c>
    </row>
    <row r="58" spans="1:8" x14ac:dyDescent="0.25">
      <c r="A58" s="1" t="s">
        <v>2</v>
      </c>
      <c r="B58" s="1">
        <v>46.55</v>
      </c>
      <c r="C58" s="2">
        <v>45133</v>
      </c>
      <c r="D58" s="3" t="s">
        <v>90</v>
      </c>
      <c r="E58" s="4">
        <v>45159</v>
      </c>
      <c r="F58" s="4">
        <v>45155</v>
      </c>
      <c r="G58" s="5">
        <f t="shared" si="2"/>
        <v>4</v>
      </c>
      <c r="H58" s="13">
        <f t="shared" si="1"/>
        <v>186.2</v>
      </c>
    </row>
    <row r="59" spans="1:8" x14ac:dyDescent="0.25">
      <c r="A59" s="1" t="s">
        <v>1</v>
      </c>
      <c r="B59" s="1">
        <v>46.32</v>
      </c>
      <c r="C59" s="2">
        <v>45129</v>
      </c>
      <c r="D59" s="3" t="s">
        <v>91</v>
      </c>
      <c r="E59" s="4">
        <v>45159</v>
      </c>
      <c r="F59" s="4">
        <v>45149</v>
      </c>
      <c r="G59" s="5">
        <f t="shared" si="2"/>
        <v>10</v>
      </c>
      <c r="H59" s="13">
        <f t="shared" si="1"/>
        <v>463.2</v>
      </c>
    </row>
    <row r="60" spans="1:8" x14ac:dyDescent="0.25">
      <c r="A60" s="1" t="s">
        <v>4</v>
      </c>
      <c r="B60" s="1">
        <v>94767.1</v>
      </c>
      <c r="C60" s="2">
        <v>45099</v>
      </c>
      <c r="D60" s="3" t="s">
        <v>92</v>
      </c>
      <c r="E60" s="4">
        <v>45159</v>
      </c>
      <c r="F60" s="4">
        <v>45148</v>
      </c>
      <c r="G60" s="5">
        <f t="shared" si="2"/>
        <v>11</v>
      </c>
      <c r="H60" s="13">
        <f t="shared" si="1"/>
        <v>1042438.1000000001</v>
      </c>
    </row>
    <row r="61" spans="1:8" x14ac:dyDescent="0.25">
      <c r="A61" s="1" t="s">
        <v>4</v>
      </c>
      <c r="B61" s="1">
        <v>1303.27</v>
      </c>
      <c r="C61" s="2">
        <v>45142</v>
      </c>
      <c r="D61" s="3" t="s">
        <v>93</v>
      </c>
      <c r="E61" s="4">
        <v>45159</v>
      </c>
      <c r="F61" s="4">
        <v>45199</v>
      </c>
      <c r="G61" s="5">
        <f t="shared" si="2"/>
        <v>-40</v>
      </c>
      <c r="H61" s="13">
        <f t="shared" si="1"/>
        <v>-52130.8</v>
      </c>
    </row>
    <row r="62" spans="1:8" x14ac:dyDescent="0.25">
      <c r="A62" s="1" t="s">
        <v>4</v>
      </c>
      <c r="B62" s="1">
        <v>1425.54</v>
      </c>
      <c r="C62" s="2">
        <v>45143</v>
      </c>
      <c r="D62" s="3" t="s">
        <v>94</v>
      </c>
      <c r="E62" s="4">
        <v>45159</v>
      </c>
      <c r="F62" s="4">
        <v>45199</v>
      </c>
      <c r="G62" s="5">
        <f t="shared" si="2"/>
        <v>-40</v>
      </c>
      <c r="H62" s="13">
        <f t="shared" si="1"/>
        <v>-57021.599999999999</v>
      </c>
    </row>
    <row r="63" spans="1:8" x14ac:dyDescent="0.25">
      <c r="A63" s="1" t="s">
        <v>4</v>
      </c>
      <c r="B63" s="1">
        <v>29378.17</v>
      </c>
      <c r="C63" s="2">
        <v>45126</v>
      </c>
      <c r="D63" s="3" t="s">
        <v>95</v>
      </c>
      <c r="E63" s="4">
        <v>45159</v>
      </c>
      <c r="F63" s="4">
        <v>45179</v>
      </c>
      <c r="G63" s="5">
        <f t="shared" si="2"/>
        <v>-20</v>
      </c>
      <c r="H63" s="13">
        <f t="shared" si="1"/>
        <v>-587563.39999999991</v>
      </c>
    </row>
    <row r="64" spans="1:8" x14ac:dyDescent="0.25">
      <c r="A64" s="1" t="s">
        <v>4</v>
      </c>
      <c r="B64" s="1">
        <v>222.09</v>
      </c>
      <c r="C64" s="2">
        <v>45142</v>
      </c>
      <c r="D64" s="3" t="s">
        <v>96</v>
      </c>
      <c r="E64" s="4">
        <v>45159</v>
      </c>
      <c r="F64" s="4">
        <v>45199</v>
      </c>
      <c r="G64" s="5">
        <f t="shared" si="2"/>
        <v>-40</v>
      </c>
      <c r="H64" s="13">
        <f t="shared" si="1"/>
        <v>-8883.6</v>
      </c>
    </row>
    <row r="65" spans="1:8" x14ac:dyDescent="0.25">
      <c r="A65" s="1" t="s">
        <v>4</v>
      </c>
      <c r="B65" s="1">
        <v>5838.51</v>
      </c>
      <c r="C65" s="2">
        <v>45149</v>
      </c>
      <c r="D65" s="3" t="s">
        <v>97</v>
      </c>
      <c r="E65" s="4">
        <v>45159</v>
      </c>
      <c r="F65" s="4">
        <v>45199</v>
      </c>
      <c r="G65" s="5">
        <f t="shared" si="2"/>
        <v>-40</v>
      </c>
      <c r="H65" s="13">
        <f t="shared" si="1"/>
        <v>-233540.40000000002</v>
      </c>
    </row>
    <row r="66" spans="1:8" x14ac:dyDescent="0.25">
      <c r="A66" s="1" t="s">
        <v>4</v>
      </c>
      <c r="B66" s="1">
        <v>2093.3200000000002</v>
      </c>
      <c r="C66" s="2">
        <v>45149</v>
      </c>
      <c r="D66" s="3" t="s">
        <v>98</v>
      </c>
      <c r="E66" s="4">
        <v>45159</v>
      </c>
      <c r="F66" s="4">
        <v>45199</v>
      </c>
      <c r="G66" s="5">
        <f t="shared" si="2"/>
        <v>-40</v>
      </c>
      <c r="H66" s="13">
        <f t="shared" si="1"/>
        <v>-83732.800000000003</v>
      </c>
    </row>
    <row r="67" spans="1:8" x14ac:dyDescent="0.25">
      <c r="A67" s="1" t="s">
        <v>4</v>
      </c>
      <c r="B67" s="1">
        <v>27565.200000000001</v>
      </c>
      <c r="C67" s="2">
        <v>45141</v>
      </c>
      <c r="D67" s="3" t="s">
        <v>99</v>
      </c>
      <c r="E67" s="4">
        <v>45159</v>
      </c>
      <c r="F67" s="4">
        <v>45199</v>
      </c>
      <c r="G67" s="5">
        <f t="shared" si="2"/>
        <v>-40</v>
      </c>
      <c r="H67" s="13">
        <f t="shared" si="1"/>
        <v>-1102608</v>
      </c>
    </row>
    <row r="68" spans="1:8" x14ac:dyDescent="0.25">
      <c r="A68" s="1" t="s">
        <v>4</v>
      </c>
      <c r="B68" s="1">
        <v>900</v>
      </c>
      <c r="C68" s="2">
        <v>45142</v>
      </c>
      <c r="D68" s="3" t="s">
        <v>100</v>
      </c>
      <c r="E68" s="4">
        <v>45159</v>
      </c>
      <c r="F68" s="4">
        <v>45199</v>
      </c>
      <c r="G68" s="5">
        <f t="shared" si="2"/>
        <v>-40</v>
      </c>
      <c r="H68" s="13">
        <f t="shared" ref="H68:H106" si="3">B68*G68</f>
        <v>-36000</v>
      </c>
    </row>
    <row r="69" spans="1:8" x14ac:dyDescent="0.25">
      <c r="A69" s="1" t="s">
        <v>4</v>
      </c>
      <c r="B69" s="1">
        <v>5518</v>
      </c>
      <c r="C69" s="2">
        <v>45141</v>
      </c>
      <c r="D69" s="3" t="s">
        <v>101</v>
      </c>
      <c r="E69" s="4">
        <v>45159</v>
      </c>
      <c r="F69" s="4">
        <v>45199</v>
      </c>
      <c r="G69" s="5">
        <f t="shared" si="2"/>
        <v>-40</v>
      </c>
      <c r="H69" s="13">
        <f t="shared" si="3"/>
        <v>-220720</v>
      </c>
    </row>
    <row r="70" spans="1:8" x14ac:dyDescent="0.25">
      <c r="A70" s="1" t="s">
        <v>6</v>
      </c>
      <c r="B70" s="1">
        <v>252.28</v>
      </c>
      <c r="C70" s="2">
        <v>45139</v>
      </c>
      <c r="D70" s="3" t="s">
        <v>102</v>
      </c>
      <c r="E70" s="4">
        <v>45174</v>
      </c>
      <c r="F70" s="4">
        <v>45169</v>
      </c>
      <c r="G70" s="5">
        <f t="shared" si="2"/>
        <v>5</v>
      </c>
      <c r="H70" s="13">
        <f t="shared" si="3"/>
        <v>1261.4000000000001</v>
      </c>
    </row>
    <row r="71" spans="1:8" x14ac:dyDescent="0.25">
      <c r="A71" s="1" t="s">
        <v>3</v>
      </c>
      <c r="B71" s="1">
        <v>69.680000000000007</v>
      </c>
      <c r="C71" s="2">
        <v>45127</v>
      </c>
      <c r="D71" s="3" t="s">
        <v>103</v>
      </c>
      <c r="E71" s="4">
        <v>45174</v>
      </c>
      <c r="F71" s="4">
        <v>45169</v>
      </c>
      <c r="G71" s="5">
        <f t="shared" si="2"/>
        <v>5</v>
      </c>
      <c r="H71" s="13">
        <f t="shared" si="3"/>
        <v>348.40000000000003</v>
      </c>
    </row>
    <row r="72" spans="1:8" x14ac:dyDescent="0.25">
      <c r="A72" s="1" t="s">
        <v>3</v>
      </c>
      <c r="B72" s="1">
        <v>73.760000000000005</v>
      </c>
      <c r="C72" s="2">
        <v>45143</v>
      </c>
      <c r="D72" s="3" t="s">
        <v>104</v>
      </c>
      <c r="E72" s="4">
        <v>45174</v>
      </c>
      <c r="F72" s="4">
        <v>45169</v>
      </c>
      <c r="G72" s="5">
        <f t="shared" si="2"/>
        <v>5</v>
      </c>
      <c r="H72" s="13">
        <f t="shared" si="3"/>
        <v>368.8</v>
      </c>
    </row>
    <row r="73" spans="1:8" x14ac:dyDescent="0.25">
      <c r="A73" s="1" t="s">
        <v>3</v>
      </c>
      <c r="B73" s="1">
        <v>67.209999999999994</v>
      </c>
      <c r="C73" s="2">
        <v>45173</v>
      </c>
      <c r="D73" s="3" t="s">
        <v>105</v>
      </c>
      <c r="E73" s="4">
        <v>45174</v>
      </c>
      <c r="F73" s="4">
        <v>45185</v>
      </c>
      <c r="G73" s="5">
        <f t="shared" si="2"/>
        <v>-11</v>
      </c>
      <c r="H73" s="13">
        <f t="shared" si="3"/>
        <v>-739.31</v>
      </c>
    </row>
    <row r="74" spans="1:8" x14ac:dyDescent="0.25">
      <c r="A74" s="1" t="s">
        <v>106</v>
      </c>
      <c r="B74" s="1">
        <v>435</v>
      </c>
      <c r="C74" s="2">
        <v>45126</v>
      </c>
      <c r="D74" s="3" t="s">
        <v>107</v>
      </c>
      <c r="E74" s="4">
        <v>45174</v>
      </c>
      <c r="F74" s="4">
        <v>45137</v>
      </c>
      <c r="G74" s="5">
        <f t="shared" si="2"/>
        <v>37</v>
      </c>
      <c r="H74" s="13">
        <f t="shared" si="3"/>
        <v>16095</v>
      </c>
    </row>
    <row r="75" spans="1:8" x14ac:dyDescent="0.25">
      <c r="A75" s="1" t="s">
        <v>108</v>
      </c>
      <c r="B75" s="1">
        <v>150</v>
      </c>
      <c r="C75" s="2">
        <v>45118</v>
      </c>
      <c r="D75" s="3" t="s">
        <v>109</v>
      </c>
      <c r="E75" s="4">
        <v>45174</v>
      </c>
      <c r="F75" s="4">
        <v>45163</v>
      </c>
      <c r="G75" s="5">
        <f t="shared" si="2"/>
        <v>11</v>
      </c>
      <c r="H75" s="13">
        <f t="shared" si="3"/>
        <v>1650</v>
      </c>
    </row>
    <row r="76" spans="1:8" x14ac:dyDescent="0.25">
      <c r="A76" s="1" t="s">
        <v>108</v>
      </c>
      <c r="B76" s="1">
        <v>270</v>
      </c>
      <c r="C76" s="2">
        <v>45118</v>
      </c>
      <c r="D76" s="3" t="s">
        <v>110</v>
      </c>
      <c r="E76" s="4">
        <v>45174</v>
      </c>
      <c r="F76" s="4">
        <v>45163</v>
      </c>
      <c r="G76" s="5">
        <f t="shared" si="2"/>
        <v>11</v>
      </c>
      <c r="H76" s="13">
        <f t="shared" si="3"/>
        <v>2970</v>
      </c>
    </row>
    <row r="77" spans="1:8" x14ac:dyDescent="0.25">
      <c r="A77" s="1" t="s">
        <v>16</v>
      </c>
      <c r="B77" s="1">
        <v>126</v>
      </c>
      <c r="C77" s="2">
        <v>45068</v>
      </c>
      <c r="D77" s="3" t="s">
        <v>111</v>
      </c>
      <c r="E77" s="4">
        <v>45174</v>
      </c>
      <c r="F77" s="4">
        <v>45169</v>
      </c>
      <c r="G77" s="5">
        <f t="shared" si="2"/>
        <v>5</v>
      </c>
      <c r="H77" s="13">
        <f t="shared" si="3"/>
        <v>630</v>
      </c>
    </row>
    <row r="78" spans="1:8" x14ac:dyDescent="0.25">
      <c r="A78" s="1" t="s">
        <v>8</v>
      </c>
      <c r="B78" s="1">
        <v>713.4</v>
      </c>
      <c r="C78" s="2">
        <v>45118</v>
      </c>
      <c r="D78" s="3" t="s">
        <v>112</v>
      </c>
      <c r="E78" s="4">
        <v>45174</v>
      </c>
      <c r="F78" s="4">
        <v>45141</v>
      </c>
      <c r="G78" s="5">
        <f t="shared" si="2"/>
        <v>33</v>
      </c>
      <c r="H78" s="13">
        <f t="shared" si="3"/>
        <v>23542.2</v>
      </c>
    </row>
    <row r="79" spans="1:8" x14ac:dyDescent="0.25">
      <c r="A79" s="1" t="s">
        <v>8</v>
      </c>
      <c r="B79" s="1">
        <v>389.1</v>
      </c>
      <c r="C79" s="2">
        <v>45118</v>
      </c>
      <c r="D79" s="3" t="s">
        <v>113</v>
      </c>
      <c r="E79" s="4">
        <v>45174</v>
      </c>
      <c r="F79" s="4">
        <v>45141</v>
      </c>
      <c r="G79" s="5">
        <f t="shared" si="2"/>
        <v>33</v>
      </c>
      <c r="H79" s="13">
        <f t="shared" si="3"/>
        <v>12840.300000000001</v>
      </c>
    </row>
    <row r="80" spans="1:8" x14ac:dyDescent="0.25">
      <c r="A80" s="1" t="s">
        <v>8</v>
      </c>
      <c r="B80" s="1">
        <v>778.2</v>
      </c>
      <c r="C80" s="2">
        <v>45118</v>
      </c>
      <c r="D80" s="3" t="s">
        <v>113</v>
      </c>
      <c r="E80" s="4">
        <v>45174</v>
      </c>
      <c r="F80" s="4">
        <v>45141</v>
      </c>
      <c r="G80" s="5">
        <f t="shared" si="2"/>
        <v>33</v>
      </c>
      <c r="H80" s="13">
        <f t="shared" si="3"/>
        <v>25680.600000000002</v>
      </c>
    </row>
    <row r="81" spans="1:8" x14ac:dyDescent="0.25">
      <c r="A81" s="1" t="s">
        <v>9</v>
      </c>
      <c r="B81" s="1">
        <v>130</v>
      </c>
      <c r="C81" s="2">
        <v>45110</v>
      </c>
      <c r="D81" s="3" t="s">
        <v>114</v>
      </c>
      <c r="E81" s="4">
        <v>45174</v>
      </c>
      <c r="F81" s="4">
        <v>45169</v>
      </c>
      <c r="G81" s="5">
        <f t="shared" si="2"/>
        <v>5</v>
      </c>
      <c r="H81" s="13">
        <f t="shared" si="3"/>
        <v>650</v>
      </c>
    </row>
    <row r="82" spans="1:8" x14ac:dyDescent="0.25">
      <c r="A82" s="1" t="s">
        <v>11</v>
      </c>
      <c r="B82" s="1">
        <v>113.74</v>
      </c>
      <c r="C82" s="2">
        <v>45126</v>
      </c>
      <c r="D82" s="3" t="s">
        <v>115</v>
      </c>
      <c r="E82" s="4">
        <v>45174</v>
      </c>
      <c r="F82" s="4">
        <v>45167</v>
      </c>
      <c r="G82" s="5">
        <f t="shared" si="2"/>
        <v>7</v>
      </c>
      <c r="H82" s="13">
        <f t="shared" si="3"/>
        <v>796.18</v>
      </c>
    </row>
    <row r="83" spans="1:8" x14ac:dyDescent="0.25">
      <c r="A83" s="1" t="s">
        <v>116</v>
      </c>
      <c r="B83" s="1">
        <v>619</v>
      </c>
      <c r="C83" s="2">
        <v>45118</v>
      </c>
      <c r="D83" s="3" t="s">
        <v>117</v>
      </c>
      <c r="E83" s="4">
        <v>45174</v>
      </c>
      <c r="F83" s="4">
        <v>45142</v>
      </c>
      <c r="G83" s="5">
        <f t="shared" si="2"/>
        <v>32</v>
      </c>
      <c r="H83" s="13">
        <f t="shared" si="3"/>
        <v>19808</v>
      </c>
    </row>
    <row r="84" spans="1:8" x14ac:dyDescent="0.25">
      <c r="A84" s="1" t="s">
        <v>8</v>
      </c>
      <c r="B84" s="1">
        <v>126</v>
      </c>
      <c r="C84" s="2">
        <v>45126</v>
      </c>
      <c r="D84" s="3" t="s">
        <v>118</v>
      </c>
      <c r="E84" s="4">
        <v>45174</v>
      </c>
      <c r="F84" s="4">
        <v>45149</v>
      </c>
      <c r="G84" s="5">
        <f t="shared" si="2"/>
        <v>25</v>
      </c>
      <c r="H84" s="13">
        <f t="shared" si="3"/>
        <v>3150</v>
      </c>
    </row>
    <row r="85" spans="1:8" x14ac:dyDescent="0.25">
      <c r="A85" s="1" t="s">
        <v>14</v>
      </c>
      <c r="B85" s="1">
        <v>2.8</v>
      </c>
      <c r="C85" s="2">
        <v>45173</v>
      </c>
      <c r="D85" s="3" t="s">
        <v>119</v>
      </c>
      <c r="E85" s="4">
        <v>45174</v>
      </c>
      <c r="F85" s="4">
        <v>45180</v>
      </c>
      <c r="G85" s="5">
        <f t="shared" si="2"/>
        <v>-6</v>
      </c>
      <c r="H85" s="13">
        <f t="shared" si="3"/>
        <v>-16.799999999999997</v>
      </c>
    </row>
    <row r="86" spans="1:8" x14ac:dyDescent="0.25">
      <c r="A86" s="1" t="s">
        <v>13</v>
      </c>
      <c r="B86" s="1">
        <v>31.74</v>
      </c>
      <c r="C86" s="2">
        <v>45173</v>
      </c>
      <c r="D86" s="3" t="s">
        <v>120</v>
      </c>
      <c r="E86" s="4">
        <v>45174</v>
      </c>
      <c r="F86" s="4">
        <v>45181</v>
      </c>
      <c r="G86" s="5">
        <f t="shared" si="2"/>
        <v>-7</v>
      </c>
      <c r="H86" s="13">
        <f t="shared" si="3"/>
        <v>-222.17999999999998</v>
      </c>
    </row>
    <row r="87" spans="1:8" x14ac:dyDescent="0.25">
      <c r="A87" s="1" t="s">
        <v>14</v>
      </c>
      <c r="B87" s="1">
        <v>150.22</v>
      </c>
      <c r="C87" s="2">
        <v>45173</v>
      </c>
      <c r="D87" s="3" t="s">
        <v>121</v>
      </c>
      <c r="E87" s="4">
        <v>45174</v>
      </c>
      <c r="F87" s="4">
        <v>45180</v>
      </c>
      <c r="G87" s="5">
        <f t="shared" si="2"/>
        <v>-6</v>
      </c>
      <c r="H87" s="13">
        <f t="shared" si="3"/>
        <v>-901.31999999999994</v>
      </c>
    </row>
    <row r="88" spans="1:8" x14ac:dyDescent="0.25">
      <c r="A88" s="1" t="s">
        <v>27</v>
      </c>
      <c r="B88" s="1">
        <v>9000</v>
      </c>
      <c r="C88" s="2">
        <v>45177</v>
      </c>
      <c r="D88" s="3" t="s">
        <v>122</v>
      </c>
      <c r="E88" s="4">
        <v>45181</v>
      </c>
      <c r="F88" s="4">
        <v>45174</v>
      </c>
      <c r="G88" s="5">
        <f t="shared" si="2"/>
        <v>7</v>
      </c>
      <c r="H88" s="13">
        <f t="shared" si="3"/>
        <v>63000</v>
      </c>
    </row>
    <row r="89" spans="1:8" x14ac:dyDescent="0.25">
      <c r="A89" s="1" t="s">
        <v>4</v>
      </c>
      <c r="B89" s="1">
        <v>89818.04</v>
      </c>
      <c r="C89" s="2">
        <v>45126</v>
      </c>
      <c r="D89" s="3" t="s">
        <v>123</v>
      </c>
      <c r="E89" s="4">
        <v>45191</v>
      </c>
      <c r="F89" s="4">
        <v>45179</v>
      </c>
      <c r="G89" s="5">
        <f t="shared" ref="G89:G106" si="4">+E89-F89</f>
        <v>12</v>
      </c>
      <c r="H89" s="13">
        <f t="shared" si="3"/>
        <v>1077816.48</v>
      </c>
    </row>
    <row r="90" spans="1:8" x14ac:dyDescent="0.25">
      <c r="A90" s="1" t="s">
        <v>4</v>
      </c>
      <c r="B90" s="1">
        <v>1303.27</v>
      </c>
      <c r="C90" s="2">
        <v>45184</v>
      </c>
      <c r="D90" s="3" t="s">
        <v>124</v>
      </c>
      <c r="E90" s="4">
        <v>45191</v>
      </c>
      <c r="F90" s="4">
        <v>45240</v>
      </c>
      <c r="G90" s="5">
        <f t="shared" si="4"/>
        <v>-49</v>
      </c>
      <c r="H90" s="13">
        <f t="shared" si="3"/>
        <v>-63860.229999999996</v>
      </c>
    </row>
    <row r="91" spans="1:8" x14ac:dyDescent="0.25">
      <c r="A91" s="1" t="s">
        <v>4</v>
      </c>
      <c r="B91" s="1">
        <v>1308.77</v>
      </c>
      <c r="C91" s="2">
        <v>45184</v>
      </c>
      <c r="D91" s="3" t="s">
        <v>125</v>
      </c>
      <c r="E91" s="4">
        <v>45191</v>
      </c>
      <c r="F91" s="4">
        <v>45240</v>
      </c>
      <c r="G91" s="5">
        <f t="shared" si="4"/>
        <v>-49</v>
      </c>
      <c r="H91" s="13">
        <f t="shared" si="3"/>
        <v>-64129.729999999996</v>
      </c>
    </row>
    <row r="92" spans="1:8" x14ac:dyDescent="0.25">
      <c r="A92" s="1" t="s">
        <v>4</v>
      </c>
      <c r="B92" s="1">
        <v>97.49</v>
      </c>
      <c r="C92" s="2">
        <v>45184</v>
      </c>
      <c r="D92" s="3" t="s">
        <v>126</v>
      </c>
      <c r="E92" s="4">
        <v>45191</v>
      </c>
      <c r="F92" s="4">
        <v>45240</v>
      </c>
      <c r="G92" s="5">
        <f t="shared" si="4"/>
        <v>-49</v>
      </c>
      <c r="H92" s="13">
        <f t="shared" si="3"/>
        <v>-4777.0099999999993</v>
      </c>
    </row>
    <row r="93" spans="1:8" x14ac:dyDescent="0.25">
      <c r="A93" s="1" t="s">
        <v>4</v>
      </c>
      <c r="B93" s="1">
        <v>5564.46</v>
      </c>
      <c r="C93" s="2">
        <v>45184</v>
      </c>
      <c r="D93" s="3" t="s">
        <v>127</v>
      </c>
      <c r="E93" s="4">
        <v>45191</v>
      </c>
      <c r="F93" s="4">
        <v>45240</v>
      </c>
      <c r="G93" s="5">
        <f t="shared" si="4"/>
        <v>-49</v>
      </c>
      <c r="H93" s="13">
        <f t="shared" si="3"/>
        <v>-272658.53999999998</v>
      </c>
    </row>
    <row r="94" spans="1:8" x14ac:dyDescent="0.25">
      <c r="A94" s="1" t="s">
        <v>4</v>
      </c>
      <c r="B94" s="1">
        <v>1895.2</v>
      </c>
      <c r="C94" s="2">
        <v>45184</v>
      </c>
      <c r="D94" s="3" t="s">
        <v>128</v>
      </c>
      <c r="E94" s="4">
        <v>45191</v>
      </c>
      <c r="F94" s="4">
        <v>45240</v>
      </c>
      <c r="G94" s="5">
        <f t="shared" si="4"/>
        <v>-49</v>
      </c>
      <c r="H94" s="13">
        <f t="shared" si="3"/>
        <v>-92864.8</v>
      </c>
    </row>
    <row r="95" spans="1:8" x14ac:dyDescent="0.25">
      <c r="A95" s="1" t="s">
        <v>4</v>
      </c>
      <c r="B95" s="1">
        <v>28966.400000000001</v>
      </c>
      <c r="C95" s="2">
        <v>45184</v>
      </c>
      <c r="D95" s="3" t="s">
        <v>129</v>
      </c>
      <c r="E95" s="4">
        <v>45191</v>
      </c>
      <c r="F95" s="4">
        <v>45240</v>
      </c>
      <c r="G95" s="5">
        <f t="shared" si="4"/>
        <v>-49</v>
      </c>
      <c r="H95" s="13">
        <f t="shared" si="3"/>
        <v>-1419353.6</v>
      </c>
    </row>
    <row r="96" spans="1:8" x14ac:dyDescent="0.25">
      <c r="A96" s="1" t="s">
        <v>4</v>
      </c>
      <c r="B96" s="1">
        <v>834</v>
      </c>
      <c r="C96" s="2">
        <v>45187</v>
      </c>
      <c r="D96" s="3" t="s">
        <v>130</v>
      </c>
      <c r="E96" s="4">
        <v>45191</v>
      </c>
      <c r="F96" s="4">
        <v>45240</v>
      </c>
      <c r="G96" s="5">
        <f t="shared" si="4"/>
        <v>-49</v>
      </c>
      <c r="H96" s="13">
        <f t="shared" si="3"/>
        <v>-40866</v>
      </c>
    </row>
    <row r="97" spans="1:8" x14ac:dyDescent="0.25">
      <c r="A97" s="1" t="s">
        <v>4</v>
      </c>
      <c r="B97" s="1">
        <v>3484.4</v>
      </c>
      <c r="C97" s="2">
        <v>45187</v>
      </c>
      <c r="D97" s="3" t="s">
        <v>131</v>
      </c>
      <c r="E97" s="4">
        <v>45191</v>
      </c>
      <c r="F97" s="4">
        <v>45240</v>
      </c>
      <c r="G97" s="5">
        <f t="shared" si="4"/>
        <v>-49</v>
      </c>
      <c r="H97" s="13">
        <f t="shared" si="3"/>
        <v>-170735.6</v>
      </c>
    </row>
    <row r="98" spans="1:8" x14ac:dyDescent="0.25">
      <c r="A98" s="1" t="s">
        <v>2</v>
      </c>
      <c r="B98" s="1">
        <v>1282.53</v>
      </c>
      <c r="C98" s="2">
        <v>45173</v>
      </c>
      <c r="D98" s="3" t="s">
        <v>132</v>
      </c>
      <c r="E98" s="4">
        <v>45194</v>
      </c>
      <c r="F98" s="4">
        <v>45189</v>
      </c>
      <c r="G98" s="5">
        <f t="shared" si="4"/>
        <v>5</v>
      </c>
      <c r="H98" s="13">
        <f t="shared" si="3"/>
        <v>6412.65</v>
      </c>
    </row>
    <row r="99" spans="1:8" x14ac:dyDescent="0.25">
      <c r="A99" s="1" t="s">
        <v>2</v>
      </c>
      <c r="B99" s="1">
        <v>530.04</v>
      </c>
      <c r="C99" s="2">
        <v>45173</v>
      </c>
      <c r="D99" s="3" t="s">
        <v>133</v>
      </c>
      <c r="E99" s="4">
        <v>45194</v>
      </c>
      <c r="F99" s="4">
        <v>45189</v>
      </c>
      <c r="G99" s="5">
        <f t="shared" si="4"/>
        <v>5</v>
      </c>
      <c r="H99" s="13">
        <f t="shared" si="3"/>
        <v>2650.2</v>
      </c>
    </row>
    <row r="100" spans="1:8" x14ac:dyDescent="0.25">
      <c r="A100" s="1" t="s">
        <v>1</v>
      </c>
      <c r="B100" s="1">
        <v>21.95</v>
      </c>
      <c r="C100" s="2">
        <v>45173</v>
      </c>
      <c r="D100" s="3" t="s">
        <v>134</v>
      </c>
      <c r="E100" s="4">
        <v>45194</v>
      </c>
      <c r="F100" s="4">
        <v>45180</v>
      </c>
      <c r="G100" s="5">
        <f t="shared" si="4"/>
        <v>14</v>
      </c>
      <c r="H100" s="13">
        <f t="shared" si="3"/>
        <v>307.3</v>
      </c>
    </row>
    <row r="101" spans="1:8" x14ac:dyDescent="0.25">
      <c r="A101" s="1" t="s">
        <v>2</v>
      </c>
      <c r="B101" s="1">
        <v>1099.76</v>
      </c>
      <c r="C101" s="2">
        <v>45173</v>
      </c>
      <c r="D101" s="3" t="s">
        <v>135</v>
      </c>
      <c r="E101" s="4">
        <v>45194</v>
      </c>
      <c r="F101" s="4">
        <v>45183</v>
      </c>
      <c r="G101" s="5">
        <f t="shared" si="4"/>
        <v>11</v>
      </c>
      <c r="H101" s="13">
        <f t="shared" si="3"/>
        <v>12097.36</v>
      </c>
    </row>
    <row r="102" spans="1:8" x14ac:dyDescent="0.25">
      <c r="A102" s="1" t="s">
        <v>2</v>
      </c>
      <c r="B102" s="1">
        <v>14.19</v>
      </c>
      <c r="C102" s="2">
        <v>45173</v>
      </c>
      <c r="D102" s="3" t="s">
        <v>136</v>
      </c>
      <c r="E102" s="4">
        <v>45194</v>
      </c>
      <c r="F102" s="4">
        <v>45183</v>
      </c>
      <c r="G102" s="5">
        <f t="shared" si="4"/>
        <v>11</v>
      </c>
      <c r="H102" s="13">
        <f t="shared" si="3"/>
        <v>156.09</v>
      </c>
    </row>
    <row r="103" spans="1:8" x14ac:dyDescent="0.25">
      <c r="A103" s="1" t="s">
        <v>1</v>
      </c>
      <c r="B103" s="1">
        <v>46.32</v>
      </c>
      <c r="C103" s="2">
        <v>45173</v>
      </c>
      <c r="D103" s="3" t="s">
        <v>137</v>
      </c>
      <c r="E103" s="4">
        <v>45194</v>
      </c>
      <c r="F103" s="4">
        <v>45180</v>
      </c>
      <c r="G103" s="5">
        <f t="shared" si="4"/>
        <v>14</v>
      </c>
      <c r="H103" s="13">
        <f t="shared" si="3"/>
        <v>648.48</v>
      </c>
    </row>
    <row r="104" spans="1:8" x14ac:dyDescent="0.25">
      <c r="A104" s="1" t="s">
        <v>2</v>
      </c>
      <c r="B104" s="1">
        <v>46.55</v>
      </c>
      <c r="C104" s="2">
        <v>45173</v>
      </c>
      <c r="D104" s="3" t="s">
        <v>138</v>
      </c>
      <c r="E104" s="4">
        <v>45194</v>
      </c>
      <c r="F104" s="4">
        <v>45183</v>
      </c>
      <c r="G104" s="5">
        <f t="shared" si="4"/>
        <v>11</v>
      </c>
      <c r="H104" s="13">
        <f t="shared" si="3"/>
        <v>512.04999999999995</v>
      </c>
    </row>
    <row r="105" spans="1:8" x14ac:dyDescent="0.25">
      <c r="A105" s="1" t="s">
        <v>2</v>
      </c>
      <c r="B105" s="1">
        <v>46.55</v>
      </c>
      <c r="C105" s="2">
        <v>45173</v>
      </c>
      <c r="D105" s="3" t="s">
        <v>139</v>
      </c>
      <c r="E105" s="4">
        <v>45194</v>
      </c>
      <c r="F105" s="4">
        <v>45183</v>
      </c>
      <c r="G105" s="5">
        <f t="shared" si="4"/>
        <v>11</v>
      </c>
      <c r="H105" s="13">
        <f t="shared" si="3"/>
        <v>512.04999999999995</v>
      </c>
    </row>
    <row r="106" spans="1:8" x14ac:dyDescent="0.25">
      <c r="A106" s="1" t="s">
        <v>1</v>
      </c>
      <c r="B106" s="1">
        <v>212.28</v>
      </c>
      <c r="C106" s="2">
        <v>45173</v>
      </c>
      <c r="D106" s="3" t="s">
        <v>140</v>
      </c>
      <c r="E106" s="4">
        <v>45191</v>
      </c>
      <c r="F106" s="4">
        <v>45189</v>
      </c>
      <c r="G106" s="5">
        <f t="shared" si="4"/>
        <v>2</v>
      </c>
      <c r="H106" s="13">
        <f t="shared" si="3"/>
        <v>424.56</v>
      </c>
    </row>
    <row r="108" spans="1:8" x14ac:dyDescent="0.25">
      <c r="B108" s="14">
        <v>1</v>
      </c>
      <c r="H108" s="17">
        <v>2</v>
      </c>
    </row>
    <row r="109" spans="1:8" x14ac:dyDescent="0.25">
      <c r="B109" s="6">
        <f>SUM(B3:B106)</f>
        <v>551852.02000000014</v>
      </c>
      <c r="H109" s="16">
        <f>SUM(H3:H106)</f>
        <v>-3736414.2500000014</v>
      </c>
    </row>
    <row r="111" spans="1:8" x14ac:dyDescent="0.25">
      <c r="A111" s="18" t="s">
        <v>26</v>
      </c>
      <c r="B111" s="19"/>
      <c r="C111" s="15">
        <f>H109/B109</f>
        <v>-6.7706814772554438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2024-06-01T13:59:52Z</dcterms:modified>
</cp:coreProperties>
</file>