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C131" i="1" l="1"/>
  <c r="B129" i="1"/>
  <c r="H129" i="1"/>
  <c r="H27" i="1" l="1"/>
  <c r="H44" i="1"/>
  <c r="H67" i="1"/>
  <c r="H76" i="1"/>
  <c r="H77" i="1"/>
  <c r="H93" i="1"/>
  <c r="H94" i="1"/>
  <c r="H97" i="1"/>
  <c r="H98" i="1"/>
  <c r="H126" i="1"/>
  <c r="G125" i="1" l="1"/>
  <c r="H125" i="1" s="1"/>
  <c r="G124" i="1"/>
  <c r="H124" i="1" s="1"/>
  <c r="G123" i="1"/>
  <c r="H123" i="1" s="1"/>
  <c r="G122" i="1"/>
  <c r="H122" i="1" s="1"/>
  <c r="G121" i="1"/>
  <c r="H121" i="1" s="1"/>
  <c r="G120" i="1"/>
  <c r="H120" i="1" s="1"/>
  <c r="G119" i="1"/>
  <c r="H119" i="1" s="1"/>
  <c r="G118" i="1"/>
  <c r="H118" i="1" s="1"/>
  <c r="G117" i="1"/>
  <c r="H117" i="1" s="1"/>
  <c r="G116" i="1"/>
  <c r="H116" i="1" s="1"/>
  <c r="G115" i="1"/>
  <c r="H115" i="1" s="1"/>
  <c r="G114" i="1"/>
  <c r="H114" i="1" s="1"/>
  <c r="G113" i="1"/>
  <c r="H113" i="1" s="1"/>
  <c r="G112" i="1"/>
  <c r="H112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6" i="1"/>
  <c r="H96" i="1" s="1"/>
  <c r="G95" i="1"/>
  <c r="H95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  <c r="G3" i="1"/>
  <c r="H3" i="1" s="1"/>
</calcChain>
</file>

<file path=xl/sharedStrings.xml><?xml version="1.0" encoding="utf-8"?>
<sst xmlns="http://schemas.openxmlformats.org/spreadsheetml/2006/main" count="259" uniqueCount="171">
  <si>
    <t>VIVA SERVIZI S.P.A.</t>
  </si>
  <si>
    <t>Ft. 230200157895 del 02/03/2023</t>
  </si>
  <si>
    <t>Wind Tre S.p.A.</t>
  </si>
  <si>
    <t>Ft. 23F0000001470 del 12/03/2023</t>
  </si>
  <si>
    <t>Ft. 230200176656 del 07/03/2023</t>
  </si>
  <si>
    <t>Ft. 23F0000001392 del 12/03/2023</t>
  </si>
  <si>
    <t>Goldenergy s.r.l.</t>
  </si>
  <si>
    <t>Ft. 32389-G/2023 del 23/03/2023</t>
  </si>
  <si>
    <t>Ft. 32386-G/2023 del 23/03/2023</t>
  </si>
  <si>
    <t>Ft. 32388-G/2023 del 23/03/2023</t>
  </si>
  <si>
    <t>Ft. 32387-G/2023 del 23/03/2023</t>
  </si>
  <si>
    <t>CAMPIONI GIUSEPPE</t>
  </si>
  <si>
    <t>Ft. 2023/FE05716/1129 del 17/03/2023</t>
  </si>
  <si>
    <t>Ft. 2023/FE05716/1486 del 07/04/2023</t>
  </si>
  <si>
    <t>ASS.COOP. SOC.COOP.SOCIALE IMPRESA SOCIALE</t>
  </si>
  <si>
    <t>Ft. 609 del 10/02/2023</t>
  </si>
  <si>
    <t>Ft. 1152 del 10/03/2023</t>
  </si>
  <si>
    <t>Ft. 1613 del 10/04/2023</t>
  </si>
  <si>
    <t>Ft. 1610 del 10/04/2023</t>
  </si>
  <si>
    <t>Ft. 1611 del 10/04/2023</t>
  </si>
  <si>
    <t>Ft. 610 del 10/02/2023</t>
  </si>
  <si>
    <t>Ft. 1153 del 10/03/2023</t>
  </si>
  <si>
    <t>Ft. 1151 del 10/03/2023</t>
  </si>
  <si>
    <t>Ft. 1612 del 10/04/2023</t>
  </si>
  <si>
    <t>Ft. 1603 del 10/04/2023</t>
  </si>
  <si>
    <t>Ft. 1602 del 10/04/2023</t>
  </si>
  <si>
    <t>Ft. 1605 del 10/04/2023</t>
  </si>
  <si>
    <t>Ft. 1607 del 10/04/2023</t>
  </si>
  <si>
    <t>Ft. 1604 del 10/04/2023</t>
  </si>
  <si>
    <t>KALLOOR APPACHAN BINUMOL</t>
  </si>
  <si>
    <t>PERIODO: Gennaio/Febbraio/Marzo 2023</t>
  </si>
  <si>
    <t>Ft. 37861-E/2023 del 28/03/2023</t>
  </si>
  <si>
    <t>Ft. 37860-E/2023 del 28/03/2023</t>
  </si>
  <si>
    <t>SIL 2000 SRL IT24E0873121100000000003418</t>
  </si>
  <si>
    <t>Ft. 202300000298 del 22/03/2023</t>
  </si>
  <si>
    <t>Ft. 1154 del 10/03/2023</t>
  </si>
  <si>
    <t>Ft. 1155 del 10/03/2023</t>
  </si>
  <si>
    <t>MAGRIS S.p.A.</t>
  </si>
  <si>
    <t>Ft. 2303000219 del 31/01/2023</t>
  </si>
  <si>
    <t>FARMACIA  POPOLARE DR. BOSELLI</t>
  </si>
  <si>
    <t>Ft. 14 del 31/03/2023</t>
  </si>
  <si>
    <t>TECNOIMPIANTI S.R.L.</t>
  </si>
  <si>
    <t>Ft. 76 del 28/02/2023</t>
  </si>
  <si>
    <t>Ft. 77 del 28/02/2023</t>
  </si>
  <si>
    <t>OTIS SERVIZI SRL</t>
  </si>
  <si>
    <t>Ft. 3FO23048157 del 17/03/2023</t>
  </si>
  <si>
    <t>Ft. 3FO23048164 del 17/03/2023</t>
  </si>
  <si>
    <t>DELTA WELDING SYSTEM</t>
  </si>
  <si>
    <t>Ft. 7/A del 27/02/2023</t>
  </si>
  <si>
    <t>COMPUTER MANIA SNC</t>
  </si>
  <si>
    <t>Ft. 75/2023 del 31/03/2023</t>
  </si>
  <si>
    <t>CBA DR S.T.P. A R.L.</t>
  </si>
  <si>
    <t>Ft. 672 del 28/02/2023</t>
  </si>
  <si>
    <t>BAIONI IMPIANTI S.r.l</t>
  </si>
  <si>
    <t>Ft. 26 del 21/02/2023</t>
  </si>
  <si>
    <t>ZOPPI VALERIA</t>
  </si>
  <si>
    <t>Rimborso retta per decesso 17/04/2023</t>
  </si>
  <si>
    <t>Ft. 2023/FE05716/1888 del 04/05/2023</t>
  </si>
  <si>
    <t>Ft. 2023/FE05716/1912 del 05/05/2023</t>
  </si>
  <si>
    <t>TIM  SPA</t>
  </si>
  <si>
    <t>Ft. 7X01554010 del 12/04/2023</t>
  </si>
  <si>
    <t>Tim S.p.A.</t>
  </si>
  <si>
    <t>Ft. 8M00177802 del 12/04/2023</t>
  </si>
  <si>
    <t>TIM _ telecom</t>
  </si>
  <si>
    <t>Ft. 302380131555 del 18/04/2023</t>
  </si>
  <si>
    <t>Ft. 302380131556 del 18/04/2023</t>
  </si>
  <si>
    <t>Ft. 8M00178566 del 12/04/2023</t>
  </si>
  <si>
    <t>MAPIS Srl-Officina Ortopedica Sanitaria</t>
  </si>
  <si>
    <t>Ft. FI/230134 del 11/04/2023</t>
  </si>
  <si>
    <t>NICOLINA DI CIPRIANI MARIA &amp; C. S.A.S.</t>
  </si>
  <si>
    <t>Ft. 1/01 del 31/03/2023</t>
  </si>
  <si>
    <t>ELIOGRAFICA</t>
  </si>
  <si>
    <t>Ft. 157/fd del 31/03/2023</t>
  </si>
  <si>
    <t>ADRIATICA OLI SRL</t>
  </si>
  <si>
    <t>Ft. 14/PA del 23/02/2023</t>
  </si>
  <si>
    <t>Ft. 1052 del 31/03/2023</t>
  </si>
  <si>
    <t>RESET SRL</t>
  </si>
  <si>
    <t>Ft. 2/FE del 21/02/2023</t>
  </si>
  <si>
    <t>Ft. 1799 del 30/04/2023</t>
  </si>
  <si>
    <t>Ft. 1801 del 30/04/2023</t>
  </si>
  <si>
    <t>Ft. 1824 del 30/04/2023</t>
  </si>
  <si>
    <t>Ft. 1825 del 30/04/2023</t>
  </si>
  <si>
    <t>Ft. 1795 del 30/04/2023</t>
  </si>
  <si>
    <t>Ft. 1794 del 30/04/2023</t>
  </si>
  <si>
    <t>Ft. 1759 del 30/04/2023</t>
  </si>
  <si>
    <t>Ft. 1758 del 30/04/2023</t>
  </si>
  <si>
    <t>Ft. 1757 del 30/04/2023</t>
  </si>
  <si>
    <t>RICCIONI MASSIMO</t>
  </si>
  <si>
    <t>Rimborso retta per decesso 06/05/2023</t>
  </si>
  <si>
    <t>Ft. 23F0000002002 del 12/04/2023</t>
  </si>
  <si>
    <t>Ft. 23F0000002076 del 12/04/2023</t>
  </si>
  <si>
    <t>Ft. 34883-G/2023 del 26/04/2023</t>
  </si>
  <si>
    <t>Ft. 34880-G/2023 del 26/04/2023</t>
  </si>
  <si>
    <t>Ft. 34881-G/2023 del 26/04/2023</t>
  </si>
  <si>
    <t>Ft. 34882-G/2023 del 26/04/2023</t>
  </si>
  <si>
    <t>Ft. 70425-E/2023 del 28/04/2023</t>
  </si>
  <si>
    <t>Ft. 70424-E/2023 del 28/04/2023</t>
  </si>
  <si>
    <t>TRANQUILLI CASILDE</t>
  </si>
  <si>
    <t>Rimborso decesso Tranquilli Angelo</t>
  </si>
  <si>
    <t>ARUBA  S.p.A</t>
  </si>
  <si>
    <t>Pagamento ordine 139178668 per rinnovo</t>
  </si>
  <si>
    <t>RID</t>
  </si>
  <si>
    <t>Ft. 1615 del 10/04/2023</t>
  </si>
  <si>
    <t>Ft. 16 del 29/04/2023</t>
  </si>
  <si>
    <t>Ft. 2023/FE05716/2130 del 18/05/2023</t>
  </si>
  <si>
    <t>Ft. 2023/FE05716/2195 del 23/05/2023</t>
  </si>
  <si>
    <t>Ft. 12/A del 30/03/2023</t>
  </si>
  <si>
    <t>Ft. 20/A del 27/04/2023</t>
  </si>
  <si>
    <t>Ft. 38 del 13/03/2023</t>
  </si>
  <si>
    <t>Ft. 149 del 31/03/2023</t>
  </si>
  <si>
    <t>Ft. 150 del 31/03/2023</t>
  </si>
  <si>
    <t>Ft. 37 del 13/03/2023</t>
  </si>
  <si>
    <t>Ft. 148 del 31/03/2023</t>
  </si>
  <si>
    <t>Ft. 147 del 31/03/2023</t>
  </si>
  <si>
    <t>PALLOTTA SNC</t>
  </si>
  <si>
    <t>Ft. 378 del 26/04/2023</t>
  </si>
  <si>
    <t>TECNOS  S.R.L</t>
  </si>
  <si>
    <t>Ft. 000024/PA del 30/04/2023</t>
  </si>
  <si>
    <t>A.E.G. SRL</t>
  </si>
  <si>
    <t>Ft. 2023V2000201 del 31/03/2023</t>
  </si>
  <si>
    <t>MARIA MADDALENA SCALONI</t>
  </si>
  <si>
    <t>Rimborso retta ospite Marcelletti M.</t>
  </si>
  <si>
    <t>FRAIOLI GIANLUIGI</t>
  </si>
  <si>
    <t>Rimborso retta SANTONI ELSA</t>
  </si>
  <si>
    <t>Ft. 2023A000005364 del 21/04/2023</t>
  </si>
  <si>
    <t>Ft. 230200307393 del 02/05/2023</t>
  </si>
  <si>
    <t>GENERALI ITALIA  S.p.A. - AG.FABRIANO</t>
  </si>
  <si>
    <t>Pagamento R.C. COLPA GRAVE POLIZZA N°:</t>
  </si>
  <si>
    <t>Pagamento R.C. COLPA GRAVE POLIZZA PER</t>
  </si>
  <si>
    <t>Ft. 23F0000002663 del 12/05/2023</t>
  </si>
  <si>
    <t>Ft. 63689-G/2023 del 23/05/2023</t>
  </si>
  <si>
    <t>Ft. 63688-G/2023 del 23/05/2023</t>
  </si>
  <si>
    <t>Ft. 23F0000002629 del 12/05/2023</t>
  </si>
  <si>
    <t>Ft. 63687-G/2023 del 23/05/2023</t>
  </si>
  <si>
    <t>Ft. 63686-G/2023 del 23/05/2023</t>
  </si>
  <si>
    <t>Ft. 1614 del 10/04/2023</t>
  </si>
  <si>
    <t>Ft. 2480 del 10/06/2023</t>
  </si>
  <si>
    <t>Ft. 2479 del 10/06/2023</t>
  </si>
  <si>
    <t>Ft. 2483 del 10/06/2023</t>
  </si>
  <si>
    <t>Ft. 2482 del 10/06/2023</t>
  </si>
  <si>
    <t>Ft. 2481 del 10/06/2023</t>
  </si>
  <si>
    <t>Ft. 2232 del 31/05/2023</t>
  </si>
  <si>
    <t>Ft. 2231 del 31/05/2023</t>
  </si>
  <si>
    <t>Ft. 2230 del 31/05/2023</t>
  </si>
  <si>
    <t>Ft. 72901-E/2023 del 29/05/2023</t>
  </si>
  <si>
    <t>Ft. 72902-E/2023 del 29/05/2023</t>
  </si>
  <si>
    <t>Ft. 2023/FE05716/2575 del 14/06/2023</t>
  </si>
  <si>
    <t>Ft. 216/FD del 30/04/2023</t>
  </si>
  <si>
    <t>Ft. 2023V2000259 del 28/04/2023</t>
  </si>
  <si>
    <t>CONTROLLO INQUINAMENTO AMBIENTALE SOC. COOP</t>
  </si>
  <si>
    <t>Ft. 2/02 del 28/04/2023</t>
  </si>
  <si>
    <t>Ft. 32/PA del 28/03/2023</t>
  </si>
  <si>
    <t>NUOVA CIEM SAS DI FALSETTI UGO E C.</t>
  </si>
  <si>
    <t>Ft. 70/00 del 26/04/2023</t>
  </si>
  <si>
    <t>Ft. 777 del 19/04/2023</t>
  </si>
  <si>
    <t>Ft. 1438 del 30/04/2023</t>
  </si>
  <si>
    <t>Ft. 83/00 del 30/04/2023</t>
  </si>
  <si>
    <t>SATEC s.n.c.</t>
  </si>
  <si>
    <t>Ft. 22/PA del 24/04/2023</t>
  </si>
  <si>
    <t>ZAMPETTI ASSICURAZIONI SNC</t>
  </si>
  <si>
    <t>Assicurazione: RESPONSABILITA' CIVILE</t>
  </si>
  <si>
    <t>Fornitore</t>
  </si>
  <si>
    <t>Importo Imponibile</t>
  </si>
  <si>
    <t xml:space="preserve">Data impegno </t>
  </si>
  <si>
    <t>Descrizione</t>
  </si>
  <si>
    <t>Data del pagamento</t>
  </si>
  <si>
    <t>Data Scadenza</t>
  </si>
  <si>
    <t xml:space="preserve">DIFFERENZA IN GG EFFETTIVI TRA IL PAGAMENTO E LA SCADENZA </t>
  </si>
  <si>
    <t>RITARDO PONDERATO (B*G)</t>
  </si>
  <si>
    <t>ANNO 2023 Indicatore di tempestività dei pagamenti - 2° TRIMESTRE</t>
  </si>
  <si>
    <t>INDICATORE TRIMESTRALE DI TEMPESTIVITA' DEI PAGAMENTI (2)/(1)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</si>
</sst>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</cellStyleXfs>
  <cellXfs count="23">
    <xf numFmtId="0" fontId="0" fillId="0" borderId="0" xfId="0"/>
    <xf numFmtId="164" fontId="0" fillId="0" borderId="1" xfId="0" applyNumberFormat="1" applyBorder="1"/>
    <xf numFmtId="14" fontId="0" fillId="0" borderId="1" xfId="0" applyNumberFormat="1" applyFill="1" applyBorder="1" applyAlignment="1">
      <alignment vertical="top"/>
    </xf>
    <xf numFmtId="0" fontId="0" fillId="0" borderId="1" xfId="0" applyBorder="1"/>
    <xf numFmtId="14" fontId="0" fillId="0" borderId="1" xfId="0" applyNumberFormat="1" applyBorder="1" applyAlignment="1">
      <alignment horizontal="center" vertical="top"/>
    </xf>
    <xf numFmtId="1" fontId="0" fillId="0" borderId="1" xfId="0" applyNumberFormat="1" applyFill="1" applyBorder="1" applyAlignment="1">
      <alignment horizontal="center" vertical="top"/>
    </xf>
    <xf numFmtId="164" fontId="0" fillId="0" borderId="0" xfId="0" applyNumberFormat="1"/>
    <xf numFmtId="164" fontId="2" fillId="3" borderId="1" xfId="2" applyNumberFormat="1" applyFont="1" applyBorder="1" applyAlignment="1">
      <alignment horizontal="center" vertical="center"/>
    </xf>
    <xf numFmtId="164" fontId="2" fillId="3" borderId="1" xfId="2" applyNumberFormat="1" applyFont="1" applyBorder="1" applyAlignment="1">
      <alignment horizontal="center" vertical="center" wrapText="1"/>
    </xf>
    <xf numFmtId="0" fontId="2" fillId="3" borderId="1" xfId="2" applyFont="1" applyBorder="1" applyAlignment="1">
      <alignment horizontal="center" vertical="center"/>
    </xf>
    <xf numFmtId="14" fontId="4" fillId="3" borderId="1" xfId="2" applyNumberFormat="1" applyFont="1" applyBorder="1" applyAlignment="1">
      <alignment horizontal="center" vertical="center" wrapText="1"/>
    </xf>
    <xf numFmtId="1" fontId="2" fillId="3" borderId="1" xfId="2" applyNumberFormat="1" applyFont="1" applyBorder="1" applyAlignment="1">
      <alignment horizontal="center" vertical="center" wrapText="1"/>
    </xf>
    <xf numFmtId="0" fontId="2" fillId="3" borderId="1" xfId="2" applyFont="1" applyBorder="1" applyAlignment="1">
      <alignment horizontal="center" vertical="center" wrapText="1"/>
    </xf>
    <xf numFmtId="44" fontId="0" fillId="0" borderId="0" xfId="1" applyFont="1"/>
    <xf numFmtId="44" fontId="0" fillId="0" borderId="1" xfId="0" applyNumberFormat="1" applyBorder="1"/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0" fillId="0" borderId="0" xfId="1" applyNumberFormat="1" applyFont="1" applyAlignment="1">
      <alignment horizontal="center"/>
    </xf>
    <xf numFmtId="0" fontId="0" fillId="0" borderId="0" xfId="0" applyNumberFormat="1" applyFill="1" applyBorder="1" applyAlignment="1">
      <alignment horizontal="center"/>
    </xf>
    <xf numFmtId="4" fontId="2" fillId="0" borderId="1" xfId="0" applyNumberFormat="1" applyFont="1" applyBorder="1" applyAlignment="1">
      <alignment horizontal="left"/>
    </xf>
    <xf numFmtId="0" fontId="0" fillId="0" borderId="3" xfId="0" applyBorder="1"/>
    <xf numFmtId="2" fontId="2" fillId="0" borderId="4" xfId="0" applyNumberFormat="1" applyFont="1" applyBorder="1"/>
  </cellXfs>
  <cellStyles count="3">
    <cellStyle name="40% - Colore 3" xfId="2" builtinId="39"/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tabSelected="1" topLeftCell="A114" workbookViewId="0">
      <selection activeCell="A137" sqref="A137:A138"/>
    </sheetView>
  </sheetViews>
  <sheetFormatPr defaultRowHeight="15" x14ac:dyDescent="0.25"/>
  <cols>
    <col min="1" max="1" width="51.42578125" bestFit="1" customWidth="1"/>
    <col min="2" max="2" width="13.140625" bestFit="1" customWidth="1"/>
    <col min="3" max="3" width="13.85546875" bestFit="1" customWidth="1"/>
    <col min="4" max="4" width="40" bestFit="1" customWidth="1"/>
    <col min="5" max="6" width="10.7109375" bestFit="1" customWidth="1"/>
    <col min="7" max="7" width="13" customWidth="1"/>
    <col min="8" max="8" width="14.7109375" bestFit="1" customWidth="1"/>
  </cols>
  <sheetData>
    <row r="1" spans="1:8" ht="34.5" customHeight="1" x14ac:dyDescent="0.25">
      <c r="A1" s="15" t="s">
        <v>169</v>
      </c>
      <c r="B1" s="16"/>
      <c r="C1" s="16"/>
      <c r="D1" s="16"/>
      <c r="E1" s="16"/>
      <c r="F1" s="16"/>
      <c r="G1" s="16"/>
      <c r="H1" s="17"/>
    </row>
    <row r="2" spans="1:8" ht="105" x14ac:dyDescent="0.25">
      <c r="A2" s="7" t="s">
        <v>161</v>
      </c>
      <c r="B2" s="8" t="s">
        <v>162</v>
      </c>
      <c r="C2" s="9" t="s">
        <v>163</v>
      </c>
      <c r="D2" s="9" t="s">
        <v>164</v>
      </c>
      <c r="E2" s="10" t="s">
        <v>165</v>
      </c>
      <c r="F2" s="10" t="s">
        <v>166</v>
      </c>
      <c r="G2" s="11" t="s">
        <v>167</v>
      </c>
      <c r="H2" s="12" t="s">
        <v>168</v>
      </c>
    </row>
    <row r="3" spans="1:8" x14ac:dyDescent="0.25">
      <c r="A3" s="1" t="s">
        <v>0</v>
      </c>
      <c r="B3" s="1">
        <v>1221.22</v>
      </c>
      <c r="C3" s="2">
        <v>44991</v>
      </c>
      <c r="D3" s="3" t="s">
        <v>1</v>
      </c>
      <c r="E3" s="4">
        <v>45028</v>
      </c>
      <c r="F3" s="4">
        <v>45017</v>
      </c>
      <c r="G3" s="5">
        <f t="shared" ref="G3:G47" si="0">+E3-F3</f>
        <v>11</v>
      </c>
      <c r="H3" s="14">
        <f>B3*G3</f>
        <v>13433.42</v>
      </c>
    </row>
    <row r="4" spans="1:8" x14ac:dyDescent="0.25">
      <c r="A4" s="1" t="s">
        <v>2</v>
      </c>
      <c r="B4" s="1">
        <v>46.32</v>
      </c>
      <c r="C4" s="2">
        <v>45016</v>
      </c>
      <c r="D4" s="3" t="s">
        <v>3</v>
      </c>
      <c r="E4" s="4">
        <v>45033</v>
      </c>
      <c r="F4" s="4">
        <v>45027</v>
      </c>
      <c r="G4" s="5">
        <f t="shared" si="0"/>
        <v>6</v>
      </c>
      <c r="H4" s="14">
        <f t="shared" ref="H4:H67" si="1">B4*G4</f>
        <v>277.92</v>
      </c>
    </row>
    <row r="5" spans="1:8" x14ac:dyDescent="0.25">
      <c r="A5" s="1" t="s">
        <v>0</v>
      </c>
      <c r="B5" s="1">
        <v>251.74</v>
      </c>
      <c r="C5" s="2">
        <v>45016</v>
      </c>
      <c r="D5" s="3" t="s">
        <v>4</v>
      </c>
      <c r="E5" s="4">
        <v>45033</v>
      </c>
      <c r="F5" s="4">
        <v>45022</v>
      </c>
      <c r="G5" s="5">
        <f t="shared" si="0"/>
        <v>11</v>
      </c>
      <c r="H5" s="14">
        <f t="shared" si="1"/>
        <v>2769.1400000000003</v>
      </c>
    </row>
    <row r="6" spans="1:8" x14ac:dyDescent="0.25">
      <c r="A6" s="1" t="s">
        <v>2</v>
      </c>
      <c r="B6" s="1">
        <v>21.95</v>
      </c>
      <c r="C6" s="2">
        <v>45016</v>
      </c>
      <c r="D6" s="3" t="s">
        <v>5</v>
      </c>
      <c r="E6" s="4">
        <v>45033</v>
      </c>
      <c r="F6" s="4">
        <v>45027</v>
      </c>
      <c r="G6" s="5">
        <f t="shared" si="0"/>
        <v>6</v>
      </c>
      <c r="H6" s="14">
        <f t="shared" si="1"/>
        <v>131.69999999999999</v>
      </c>
    </row>
    <row r="7" spans="1:8" x14ac:dyDescent="0.25">
      <c r="A7" s="1" t="s">
        <v>6</v>
      </c>
      <c r="B7" s="1">
        <v>11998.62</v>
      </c>
      <c r="C7" s="2">
        <v>45013</v>
      </c>
      <c r="D7" s="3" t="s">
        <v>7</v>
      </c>
      <c r="E7" s="4">
        <v>45033</v>
      </c>
      <c r="F7" s="4">
        <v>45029</v>
      </c>
      <c r="G7" s="5">
        <f t="shared" si="0"/>
        <v>4</v>
      </c>
      <c r="H7" s="14">
        <f t="shared" si="1"/>
        <v>47994.48</v>
      </c>
    </row>
    <row r="8" spans="1:8" x14ac:dyDescent="0.25">
      <c r="A8" s="1" t="s">
        <v>6</v>
      </c>
      <c r="B8" s="1">
        <v>104.15</v>
      </c>
      <c r="C8" s="2">
        <v>45013</v>
      </c>
      <c r="D8" s="3" t="s">
        <v>8</v>
      </c>
      <c r="E8" s="4">
        <v>45033</v>
      </c>
      <c r="F8" s="4">
        <v>45029</v>
      </c>
      <c r="G8" s="5">
        <f t="shared" si="0"/>
        <v>4</v>
      </c>
      <c r="H8" s="14">
        <f t="shared" si="1"/>
        <v>416.6</v>
      </c>
    </row>
    <row r="9" spans="1:8" x14ac:dyDescent="0.25">
      <c r="A9" s="1" t="s">
        <v>6</v>
      </c>
      <c r="B9" s="1">
        <v>234.55</v>
      </c>
      <c r="C9" s="2">
        <v>45013</v>
      </c>
      <c r="D9" s="3" t="s">
        <v>9</v>
      </c>
      <c r="E9" s="4">
        <v>45033</v>
      </c>
      <c r="F9" s="4">
        <v>45029</v>
      </c>
      <c r="G9" s="5">
        <f t="shared" si="0"/>
        <v>4</v>
      </c>
      <c r="H9" s="14">
        <f t="shared" si="1"/>
        <v>938.2</v>
      </c>
    </row>
    <row r="10" spans="1:8" x14ac:dyDescent="0.25">
      <c r="A10" s="1" t="s">
        <v>6</v>
      </c>
      <c r="B10" s="1">
        <v>4462.21</v>
      </c>
      <c r="C10" s="2">
        <v>45013</v>
      </c>
      <c r="D10" s="3" t="s">
        <v>10</v>
      </c>
      <c r="E10" s="4">
        <v>45033</v>
      </c>
      <c r="F10" s="4">
        <v>45029</v>
      </c>
      <c r="G10" s="5">
        <f t="shared" si="0"/>
        <v>4</v>
      </c>
      <c r="H10" s="14">
        <f t="shared" si="1"/>
        <v>17848.84</v>
      </c>
    </row>
    <row r="11" spans="1:8" x14ac:dyDescent="0.25">
      <c r="A11" s="1" t="s">
        <v>11</v>
      </c>
      <c r="B11" s="1">
        <v>77.06</v>
      </c>
      <c r="C11" s="2">
        <v>45005</v>
      </c>
      <c r="D11" s="3" t="s">
        <v>12</v>
      </c>
      <c r="E11" s="4">
        <v>45033</v>
      </c>
      <c r="F11" s="4">
        <v>45016</v>
      </c>
      <c r="G11" s="5">
        <f t="shared" si="0"/>
        <v>17</v>
      </c>
      <c r="H11" s="14">
        <f t="shared" si="1"/>
        <v>1310.02</v>
      </c>
    </row>
    <row r="12" spans="1:8" x14ac:dyDescent="0.25">
      <c r="A12" s="1" t="s">
        <v>11</v>
      </c>
      <c r="B12" s="1">
        <v>81.97</v>
      </c>
      <c r="C12" s="2">
        <v>45028</v>
      </c>
      <c r="D12" s="3" t="s">
        <v>13</v>
      </c>
      <c r="E12" s="4">
        <v>45033</v>
      </c>
      <c r="F12" s="4">
        <v>45046</v>
      </c>
      <c r="G12" s="5">
        <f t="shared" si="0"/>
        <v>-13</v>
      </c>
      <c r="H12" s="14">
        <f t="shared" si="1"/>
        <v>-1065.6099999999999</v>
      </c>
    </row>
    <row r="13" spans="1:8" x14ac:dyDescent="0.25">
      <c r="A13" s="1" t="s">
        <v>14</v>
      </c>
      <c r="B13" s="1">
        <v>84218.43</v>
      </c>
      <c r="C13" s="2">
        <v>44977</v>
      </c>
      <c r="D13" s="3" t="s">
        <v>15</v>
      </c>
      <c r="E13" s="4">
        <v>45033</v>
      </c>
      <c r="F13" s="4">
        <v>45026</v>
      </c>
      <c r="G13" s="5">
        <f t="shared" si="0"/>
        <v>7</v>
      </c>
      <c r="H13" s="14">
        <f t="shared" si="1"/>
        <v>589529.01</v>
      </c>
    </row>
    <row r="14" spans="1:8" x14ac:dyDescent="0.25">
      <c r="A14" s="1" t="s">
        <v>14</v>
      </c>
      <c r="B14" s="1">
        <v>241.5</v>
      </c>
      <c r="C14" s="2">
        <v>45005</v>
      </c>
      <c r="D14" s="3" t="s">
        <v>16</v>
      </c>
      <c r="E14" s="4">
        <v>45033</v>
      </c>
      <c r="F14" s="4">
        <v>45056</v>
      </c>
      <c r="G14" s="5">
        <f t="shared" si="0"/>
        <v>-23</v>
      </c>
      <c r="H14" s="14">
        <f t="shared" si="1"/>
        <v>-5554.5</v>
      </c>
    </row>
    <row r="15" spans="1:8" x14ac:dyDescent="0.25">
      <c r="A15" s="1" t="s">
        <v>14</v>
      </c>
      <c r="B15" s="1">
        <v>1460.28</v>
      </c>
      <c r="C15" s="2">
        <v>45033</v>
      </c>
      <c r="D15" s="3" t="s">
        <v>17</v>
      </c>
      <c r="E15" s="4">
        <v>45033</v>
      </c>
      <c r="F15" s="4">
        <v>45087</v>
      </c>
      <c r="G15" s="5">
        <f t="shared" si="0"/>
        <v>-54</v>
      </c>
      <c r="H15" s="14">
        <f t="shared" si="1"/>
        <v>-78855.12</v>
      </c>
    </row>
    <row r="16" spans="1:8" x14ac:dyDescent="0.25">
      <c r="A16" s="1" t="s">
        <v>14</v>
      </c>
      <c r="B16" s="1">
        <v>65.17</v>
      </c>
      <c r="C16" s="2">
        <v>45033</v>
      </c>
      <c r="D16" s="3" t="s">
        <v>18</v>
      </c>
      <c r="E16" s="4">
        <v>45033</v>
      </c>
      <c r="F16" s="4">
        <v>45087</v>
      </c>
      <c r="G16" s="5">
        <f t="shared" si="0"/>
        <v>-54</v>
      </c>
      <c r="H16" s="14">
        <f t="shared" si="1"/>
        <v>-3519.1800000000003</v>
      </c>
    </row>
    <row r="17" spans="1:8" x14ac:dyDescent="0.25">
      <c r="A17" s="1" t="s">
        <v>14</v>
      </c>
      <c r="B17" s="1">
        <v>893.91</v>
      </c>
      <c r="C17" s="2">
        <v>45033</v>
      </c>
      <c r="D17" s="3" t="s">
        <v>19</v>
      </c>
      <c r="E17" s="4">
        <v>45033</v>
      </c>
      <c r="F17" s="4">
        <v>45087</v>
      </c>
      <c r="G17" s="5">
        <f t="shared" si="0"/>
        <v>-54</v>
      </c>
      <c r="H17" s="14">
        <f t="shared" si="1"/>
        <v>-48271.14</v>
      </c>
    </row>
    <row r="18" spans="1:8" x14ac:dyDescent="0.25">
      <c r="A18" s="1" t="s">
        <v>14</v>
      </c>
      <c r="B18" s="1">
        <v>31256.16</v>
      </c>
      <c r="C18" s="2">
        <v>44977</v>
      </c>
      <c r="D18" s="3" t="s">
        <v>20</v>
      </c>
      <c r="E18" s="4">
        <v>45033</v>
      </c>
      <c r="F18" s="4">
        <v>45026</v>
      </c>
      <c r="G18" s="5">
        <f t="shared" si="0"/>
        <v>7</v>
      </c>
      <c r="H18" s="14">
        <f t="shared" si="1"/>
        <v>218793.12</v>
      </c>
    </row>
    <row r="19" spans="1:8" x14ac:dyDescent="0.25">
      <c r="A19" s="1" t="s">
        <v>14</v>
      </c>
      <c r="B19" s="1">
        <v>2380.96</v>
      </c>
      <c r="C19" s="2">
        <v>45005</v>
      </c>
      <c r="D19" s="3" t="s">
        <v>21</v>
      </c>
      <c r="E19" s="4">
        <v>45033</v>
      </c>
      <c r="F19" s="4">
        <v>45056</v>
      </c>
      <c r="G19" s="5">
        <f t="shared" si="0"/>
        <v>-23</v>
      </c>
      <c r="H19" s="14">
        <f t="shared" si="1"/>
        <v>-54762.080000000002</v>
      </c>
    </row>
    <row r="20" spans="1:8" x14ac:dyDescent="0.25">
      <c r="A20" s="1" t="s">
        <v>14</v>
      </c>
      <c r="B20" s="1">
        <v>961.22</v>
      </c>
      <c r="C20" s="2">
        <v>45005</v>
      </c>
      <c r="D20" s="3" t="s">
        <v>22</v>
      </c>
      <c r="E20" s="4">
        <v>45033</v>
      </c>
      <c r="F20" s="4">
        <v>45056</v>
      </c>
      <c r="G20" s="5">
        <f t="shared" si="0"/>
        <v>-23</v>
      </c>
      <c r="H20" s="14">
        <f t="shared" si="1"/>
        <v>-22108.06</v>
      </c>
    </row>
    <row r="21" spans="1:8" x14ac:dyDescent="0.25">
      <c r="A21" s="1" t="s">
        <v>14</v>
      </c>
      <c r="B21" s="1">
        <v>458.22</v>
      </c>
      <c r="C21" s="2">
        <v>45033</v>
      </c>
      <c r="D21" s="3" t="s">
        <v>23</v>
      </c>
      <c r="E21" s="4">
        <v>45033</v>
      </c>
      <c r="F21" s="4">
        <v>45087</v>
      </c>
      <c r="G21" s="5">
        <f t="shared" si="0"/>
        <v>-54</v>
      </c>
      <c r="H21" s="14">
        <f t="shared" si="1"/>
        <v>-24743.88</v>
      </c>
    </row>
    <row r="22" spans="1:8" x14ac:dyDescent="0.25">
      <c r="A22" s="1" t="s">
        <v>14</v>
      </c>
      <c r="B22" s="1">
        <v>6788.51</v>
      </c>
      <c r="C22" s="2">
        <v>45033</v>
      </c>
      <c r="D22" s="3" t="s">
        <v>24</v>
      </c>
      <c r="E22" s="4">
        <v>45033</v>
      </c>
      <c r="F22" s="4">
        <v>45087</v>
      </c>
      <c r="G22" s="5">
        <f t="shared" si="0"/>
        <v>-54</v>
      </c>
      <c r="H22" s="14">
        <f t="shared" si="1"/>
        <v>-366579.54000000004</v>
      </c>
    </row>
    <row r="23" spans="1:8" x14ac:dyDescent="0.25">
      <c r="A23" s="1" t="s">
        <v>14</v>
      </c>
      <c r="B23" s="1">
        <v>2991.44</v>
      </c>
      <c r="C23" s="2">
        <v>45033</v>
      </c>
      <c r="D23" s="3" t="s">
        <v>25</v>
      </c>
      <c r="E23" s="4">
        <v>45033</v>
      </c>
      <c r="F23" s="4">
        <v>45087</v>
      </c>
      <c r="G23" s="5">
        <f t="shared" si="0"/>
        <v>-54</v>
      </c>
      <c r="H23" s="14">
        <f t="shared" si="1"/>
        <v>-161537.76</v>
      </c>
    </row>
    <row r="24" spans="1:8" x14ac:dyDescent="0.25">
      <c r="A24" s="1" t="s">
        <v>14</v>
      </c>
      <c r="B24" s="1">
        <v>25940.799999999999</v>
      </c>
      <c r="C24" s="2">
        <v>45033</v>
      </c>
      <c r="D24" s="3" t="s">
        <v>26</v>
      </c>
      <c r="E24" s="4">
        <v>45033</v>
      </c>
      <c r="F24" s="4">
        <v>45087</v>
      </c>
      <c r="G24" s="5">
        <f t="shared" si="0"/>
        <v>-54</v>
      </c>
      <c r="H24" s="14">
        <f t="shared" si="1"/>
        <v>-1400803.2</v>
      </c>
    </row>
    <row r="25" spans="1:8" x14ac:dyDescent="0.25">
      <c r="A25" s="1" t="s">
        <v>14</v>
      </c>
      <c r="B25" s="1">
        <v>1128</v>
      </c>
      <c r="C25" s="2">
        <v>45033</v>
      </c>
      <c r="D25" s="3" t="s">
        <v>27</v>
      </c>
      <c r="E25" s="4">
        <v>45033</v>
      </c>
      <c r="F25" s="4">
        <v>45087</v>
      </c>
      <c r="G25" s="5">
        <f t="shared" si="0"/>
        <v>-54</v>
      </c>
      <c r="H25" s="14">
        <f t="shared" si="1"/>
        <v>-60912</v>
      </c>
    </row>
    <row r="26" spans="1:8" x14ac:dyDescent="0.25">
      <c r="A26" s="1" t="s">
        <v>14</v>
      </c>
      <c r="B26" s="1">
        <v>6968.8</v>
      </c>
      <c r="C26" s="2">
        <v>45033</v>
      </c>
      <c r="D26" s="3" t="s">
        <v>28</v>
      </c>
      <c r="E26" s="4">
        <v>45033</v>
      </c>
      <c r="F26" s="4">
        <v>45087</v>
      </c>
      <c r="G26" s="5">
        <f t="shared" si="0"/>
        <v>-54</v>
      </c>
      <c r="H26" s="14">
        <f t="shared" si="1"/>
        <v>-376315.2</v>
      </c>
    </row>
    <row r="27" spans="1:8" x14ac:dyDescent="0.25">
      <c r="A27" s="1" t="s">
        <v>29</v>
      </c>
      <c r="B27" s="1">
        <v>2637.34</v>
      </c>
      <c r="C27" s="2">
        <v>45033</v>
      </c>
      <c r="D27" s="3" t="s">
        <v>30</v>
      </c>
      <c r="E27" s="4">
        <v>45034</v>
      </c>
      <c r="F27" s="4">
        <v>30</v>
      </c>
      <c r="G27" s="5"/>
      <c r="H27" s="14">
        <f t="shared" si="1"/>
        <v>0</v>
      </c>
    </row>
    <row r="28" spans="1:8" x14ac:dyDescent="0.25">
      <c r="A28" s="1" t="s">
        <v>6</v>
      </c>
      <c r="B28" s="1">
        <v>2094.2600000000002</v>
      </c>
      <c r="C28" s="2">
        <v>45014</v>
      </c>
      <c r="D28" s="3" t="s">
        <v>31</v>
      </c>
      <c r="E28" s="4">
        <v>45034</v>
      </c>
      <c r="F28" s="4">
        <v>45033</v>
      </c>
      <c r="G28" s="5">
        <f t="shared" si="0"/>
        <v>1</v>
      </c>
      <c r="H28" s="14">
        <f t="shared" si="1"/>
        <v>2094.2600000000002</v>
      </c>
    </row>
    <row r="29" spans="1:8" x14ac:dyDescent="0.25">
      <c r="A29" s="1" t="s">
        <v>6</v>
      </c>
      <c r="B29" s="1">
        <v>853.58</v>
      </c>
      <c r="C29" s="2">
        <v>45014</v>
      </c>
      <c r="D29" s="3" t="s">
        <v>32</v>
      </c>
      <c r="E29" s="4">
        <v>45034</v>
      </c>
      <c r="F29" s="4">
        <v>45033</v>
      </c>
      <c r="G29" s="5">
        <f t="shared" si="0"/>
        <v>1</v>
      </c>
      <c r="H29" s="14">
        <f t="shared" si="1"/>
        <v>853.58</v>
      </c>
    </row>
    <row r="30" spans="1:8" x14ac:dyDescent="0.25">
      <c r="A30" s="1" t="s">
        <v>33</v>
      </c>
      <c r="B30" s="1">
        <v>180</v>
      </c>
      <c r="C30" s="2">
        <v>45013</v>
      </c>
      <c r="D30" s="3" t="s">
        <v>34</v>
      </c>
      <c r="E30" s="4">
        <v>45034</v>
      </c>
      <c r="F30" s="4">
        <v>45038</v>
      </c>
      <c r="G30" s="5">
        <f t="shared" si="0"/>
        <v>-4</v>
      </c>
      <c r="H30" s="14">
        <f t="shared" si="1"/>
        <v>-720</v>
      </c>
    </row>
    <row r="31" spans="1:8" x14ac:dyDescent="0.25">
      <c r="A31" s="1" t="s">
        <v>14</v>
      </c>
      <c r="B31" s="1">
        <v>80584.86</v>
      </c>
      <c r="C31" s="2">
        <v>45005</v>
      </c>
      <c r="D31" s="3" t="s">
        <v>35</v>
      </c>
      <c r="E31" s="4">
        <v>45034</v>
      </c>
      <c r="F31" s="4">
        <v>45056</v>
      </c>
      <c r="G31" s="5">
        <f t="shared" si="0"/>
        <v>-22</v>
      </c>
      <c r="H31" s="14">
        <f t="shared" si="1"/>
        <v>-1772866.92</v>
      </c>
    </row>
    <row r="32" spans="1:8" x14ac:dyDescent="0.25">
      <c r="A32" s="1" t="s">
        <v>14</v>
      </c>
      <c r="B32" s="1">
        <v>28196.16</v>
      </c>
      <c r="C32" s="2">
        <v>45005</v>
      </c>
      <c r="D32" s="3" t="s">
        <v>36</v>
      </c>
      <c r="E32" s="4">
        <v>45034</v>
      </c>
      <c r="F32" s="4">
        <v>45056</v>
      </c>
      <c r="G32" s="5">
        <f t="shared" si="0"/>
        <v>-22</v>
      </c>
      <c r="H32" s="14">
        <f t="shared" si="1"/>
        <v>-620315.52</v>
      </c>
    </row>
    <row r="33" spans="1:8" x14ac:dyDescent="0.25">
      <c r="A33" s="1" t="s">
        <v>37</v>
      </c>
      <c r="B33" s="1">
        <v>692.17</v>
      </c>
      <c r="C33" s="2">
        <v>44963</v>
      </c>
      <c r="D33" s="3" t="s">
        <v>38</v>
      </c>
      <c r="E33" s="4">
        <v>45040</v>
      </c>
      <c r="F33" s="4">
        <v>45046</v>
      </c>
      <c r="G33" s="5">
        <f t="shared" si="0"/>
        <v>-6</v>
      </c>
      <c r="H33" s="14">
        <f t="shared" si="1"/>
        <v>-4153.0199999999995</v>
      </c>
    </row>
    <row r="34" spans="1:8" x14ac:dyDescent="0.25">
      <c r="A34" s="1" t="s">
        <v>39</v>
      </c>
      <c r="B34" s="1">
        <v>914.93</v>
      </c>
      <c r="C34" s="2">
        <v>45028</v>
      </c>
      <c r="D34" s="3" t="s">
        <v>40</v>
      </c>
      <c r="E34" s="4">
        <v>45040</v>
      </c>
      <c r="F34" s="4">
        <v>45046</v>
      </c>
      <c r="G34" s="5">
        <f t="shared" si="0"/>
        <v>-6</v>
      </c>
      <c r="H34" s="14">
        <f t="shared" si="1"/>
        <v>-5489.58</v>
      </c>
    </row>
    <row r="35" spans="1:8" x14ac:dyDescent="0.25">
      <c r="A35" s="1" t="s">
        <v>41</v>
      </c>
      <c r="B35" s="1">
        <v>1756</v>
      </c>
      <c r="C35" s="2">
        <v>44998</v>
      </c>
      <c r="D35" s="3" t="s">
        <v>42</v>
      </c>
      <c r="E35" s="4">
        <v>45040</v>
      </c>
      <c r="F35" s="4">
        <v>45028</v>
      </c>
      <c r="G35" s="5">
        <f t="shared" si="0"/>
        <v>12</v>
      </c>
      <c r="H35" s="14">
        <f t="shared" si="1"/>
        <v>21072</v>
      </c>
    </row>
    <row r="36" spans="1:8" x14ac:dyDescent="0.25">
      <c r="A36" s="1" t="s">
        <v>41</v>
      </c>
      <c r="B36" s="1">
        <v>1364</v>
      </c>
      <c r="C36" s="2">
        <v>44998</v>
      </c>
      <c r="D36" s="3" t="s">
        <v>43</v>
      </c>
      <c r="E36" s="4">
        <v>45040</v>
      </c>
      <c r="F36" s="4">
        <v>45028</v>
      </c>
      <c r="G36" s="5">
        <f t="shared" si="0"/>
        <v>12</v>
      </c>
      <c r="H36" s="14">
        <f t="shared" si="1"/>
        <v>16368</v>
      </c>
    </row>
    <row r="37" spans="1:8" x14ac:dyDescent="0.25">
      <c r="A37" s="1" t="s">
        <v>44</v>
      </c>
      <c r="B37" s="1">
        <v>356.7</v>
      </c>
      <c r="C37" s="2">
        <v>45006</v>
      </c>
      <c r="D37" s="3" t="s">
        <v>45</v>
      </c>
      <c r="E37" s="4">
        <v>45040</v>
      </c>
      <c r="F37" s="4">
        <v>45032</v>
      </c>
      <c r="G37" s="5">
        <f t="shared" si="0"/>
        <v>8</v>
      </c>
      <c r="H37" s="14">
        <f t="shared" si="1"/>
        <v>2853.6</v>
      </c>
    </row>
    <row r="38" spans="1:8" x14ac:dyDescent="0.25">
      <c r="A38" s="1" t="s">
        <v>44</v>
      </c>
      <c r="B38" s="1">
        <v>194.55</v>
      </c>
      <c r="C38" s="2">
        <v>45006</v>
      </c>
      <c r="D38" s="3" t="s">
        <v>46</v>
      </c>
      <c r="E38" s="4">
        <v>45040</v>
      </c>
      <c r="F38" s="4">
        <v>45032</v>
      </c>
      <c r="G38" s="5">
        <f t="shared" si="0"/>
        <v>8</v>
      </c>
      <c r="H38" s="14">
        <f t="shared" si="1"/>
        <v>1556.4</v>
      </c>
    </row>
    <row r="39" spans="1:8" x14ac:dyDescent="0.25">
      <c r="A39" s="1" t="s">
        <v>44</v>
      </c>
      <c r="B39" s="1">
        <v>389.1</v>
      </c>
      <c r="C39" s="2">
        <v>45006</v>
      </c>
      <c r="D39" s="3" t="s">
        <v>46</v>
      </c>
      <c r="E39" s="4">
        <v>45040</v>
      </c>
      <c r="F39" s="4">
        <v>45032</v>
      </c>
      <c r="G39" s="5">
        <f t="shared" si="0"/>
        <v>8</v>
      </c>
      <c r="H39" s="14">
        <f t="shared" si="1"/>
        <v>3112.8</v>
      </c>
    </row>
    <row r="40" spans="1:8" x14ac:dyDescent="0.25">
      <c r="A40" s="1" t="s">
        <v>47</v>
      </c>
      <c r="B40" s="1">
        <v>130</v>
      </c>
      <c r="C40" s="2">
        <v>44985</v>
      </c>
      <c r="D40" s="3" t="s">
        <v>48</v>
      </c>
      <c r="E40" s="4">
        <v>45040</v>
      </c>
      <c r="F40" s="4">
        <v>45046</v>
      </c>
      <c r="G40" s="5">
        <f t="shared" si="0"/>
        <v>-6</v>
      </c>
      <c r="H40" s="14">
        <f t="shared" si="1"/>
        <v>-780</v>
      </c>
    </row>
    <row r="41" spans="1:8" x14ac:dyDescent="0.25">
      <c r="A41" s="1" t="s">
        <v>49</v>
      </c>
      <c r="B41" s="1">
        <v>225</v>
      </c>
      <c r="C41" s="2">
        <v>45016</v>
      </c>
      <c r="D41" s="3" t="s">
        <v>50</v>
      </c>
      <c r="E41" s="4">
        <v>45040</v>
      </c>
      <c r="F41" s="4">
        <v>45046</v>
      </c>
      <c r="G41" s="5">
        <f t="shared" si="0"/>
        <v>-6</v>
      </c>
      <c r="H41" s="14">
        <f t="shared" si="1"/>
        <v>-1350</v>
      </c>
    </row>
    <row r="42" spans="1:8" x14ac:dyDescent="0.25">
      <c r="A42" s="1" t="s">
        <v>51</v>
      </c>
      <c r="B42" s="1">
        <v>113.74</v>
      </c>
      <c r="C42" s="2">
        <v>45000</v>
      </c>
      <c r="D42" s="3" t="s">
        <v>52</v>
      </c>
      <c r="E42" s="4">
        <v>45040</v>
      </c>
      <c r="F42" s="4">
        <v>45045</v>
      </c>
      <c r="G42" s="5">
        <f t="shared" si="0"/>
        <v>-5</v>
      </c>
      <c r="H42" s="14">
        <f t="shared" si="1"/>
        <v>-568.69999999999993</v>
      </c>
    </row>
    <row r="43" spans="1:8" x14ac:dyDescent="0.25">
      <c r="A43" s="1" t="s">
        <v>53</v>
      </c>
      <c r="B43" s="1">
        <v>286.52999999999997</v>
      </c>
      <c r="C43" s="2">
        <v>44982</v>
      </c>
      <c r="D43" s="3" t="s">
        <v>54</v>
      </c>
      <c r="E43" s="4">
        <v>45040</v>
      </c>
      <c r="F43" s="4">
        <v>45046</v>
      </c>
      <c r="G43" s="5">
        <f t="shared" si="0"/>
        <v>-6</v>
      </c>
      <c r="H43" s="14">
        <f t="shared" si="1"/>
        <v>-1719.1799999999998</v>
      </c>
    </row>
    <row r="44" spans="1:8" x14ac:dyDescent="0.25">
      <c r="A44" s="1" t="s">
        <v>55</v>
      </c>
      <c r="B44" s="1">
        <v>598.39</v>
      </c>
      <c r="C44" s="2">
        <v>45043</v>
      </c>
      <c r="D44" s="3" t="s">
        <v>56</v>
      </c>
      <c r="E44" s="4">
        <v>45048</v>
      </c>
      <c r="F44" s="4">
        <v>30</v>
      </c>
      <c r="G44" s="5"/>
      <c r="H44" s="14">
        <f t="shared" si="1"/>
        <v>0</v>
      </c>
    </row>
    <row r="45" spans="1:8" x14ac:dyDescent="0.25">
      <c r="A45" s="1" t="s">
        <v>11</v>
      </c>
      <c r="B45" s="1">
        <v>74.61</v>
      </c>
      <c r="C45" s="2">
        <v>45051</v>
      </c>
      <c r="D45" s="3" t="s">
        <v>57</v>
      </c>
      <c r="E45" s="4">
        <v>45055</v>
      </c>
      <c r="F45" s="4">
        <v>45050</v>
      </c>
      <c r="G45" s="5">
        <f t="shared" si="0"/>
        <v>5</v>
      </c>
      <c r="H45" s="14">
        <f t="shared" si="1"/>
        <v>373.05</v>
      </c>
    </row>
    <row r="46" spans="1:8" x14ac:dyDescent="0.25">
      <c r="A46" s="1" t="s">
        <v>11</v>
      </c>
      <c r="B46" s="1">
        <v>24.6</v>
      </c>
      <c r="C46" s="2">
        <v>45054</v>
      </c>
      <c r="D46" s="3" t="s">
        <v>58</v>
      </c>
      <c r="E46" s="4">
        <v>45055</v>
      </c>
      <c r="F46" s="4">
        <v>45051</v>
      </c>
      <c r="G46" s="5">
        <f t="shared" si="0"/>
        <v>4</v>
      </c>
      <c r="H46" s="14">
        <f t="shared" si="1"/>
        <v>98.4</v>
      </c>
    </row>
    <row r="47" spans="1:8" x14ac:dyDescent="0.25">
      <c r="A47" s="1" t="s">
        <v>59</v>
      </c>
      <c r="B47" s="1">
        <v>31.91</v>
      </c>
      <c r="C47" s="2">
        <v>45033</v>
      </c>
      <c r="D47" s="3" t="s">
        <v>60</v>
      </c>
      <c r="E47" s="4">
        <v>45055</v>
      </c>
      <c r="F47" s="4">
        <v>45061</v>
      </c>
      <c r="G47" s="5">
        <f t="shared" si="0"/>
        <v>-6</v>
      </c>
      <c r="H47" s="14">
        <f t="shared" si="1"/>
        <v>-191.46</v>
      </c>
    </row>
    <row r="48" spans="1:8" x14ac:dyDescent="0.25">
      <c r="A48" s="1" t="s">
        <v>61</v>
      </c>
      <c r="B48" s="1">
        <v>2.8</v>
      </c>
      <c r="C48" s="2">
        <v>45033</v>
      </c>
      <c r="D48" s="3" t="s">
        <v>62</v>
      </c>
      <c r="E48" s="4">
        <v>45055</v>
      </c>
      <c r="F48" s="4">
        <v>45062</v>
      </c>
      <c r="G48" s="5">
        <f>+E48-F48</f>
        <v>-7</v>
      </c>
      <c r="H48" s="14">
        <f t="shared" si="1"/>
        <v>-19.599999999999998</v>
      </c>
    </row>
    <row r="49" spans="1:8" x14ac:dyDescent="0.25">
      <c r="A49" s="1" t="s">
        <v>63</v>
      </c>
      <c r="B49" s="1">
        <v>61.07</v>
      </c>
      <c r="C49" s="2">
        <v>45036</v>
      </c>
      <c r="D49" s="3" t="s">
        <v>64</v>
      </c>
      <c r="E49" s="4">
        <v>45055</v>
      </c>
      <c r="F49" s="4">
        <v>45064</v>
      </c>
      <c r="G49" s="5">
        <f t="shared" ref="G49:G75" si="2">+E49-F49</f>
        <v>-9</v>
      </c>
      <c r="H49" s="14">
        <f t="shared" si="1"/>
        <v>-549.63</v>
      </c>
    </row>
    <row r="50" spans="1:8" x14ac:dyDescent="0.25">
      <c r="A50" s="1" t="s">
        <v>63</v>
      </c>
      <c r="B50" s="1">
        <v>61.07</v>
      </c>
      <c r="C50" s="2">
        <v>45036</v>
      </c>
      <c r="D50" s="3" t="s">
        <v>65</v>
      </c>
      <c r="E50" s="4">
        <v>45055</v>
      </c>
      <c r="F50" s="4">
        <v>45066</v>
      </c>
      <c r="G50" s="5">
        <f t="shared" si="2"/>
        <v>-11</v>
      </c>
      <c r="H50" s="14">
        <f t="shared" si="1"/>
        <v>-671.77</v>
      </c>
    </row>
    <row r="51" spans="1:8" x14ac:dyDescent="0.25">
      <c r="A51" s="1" t="s">
        <v>61</v>
      </c>
      <c r="B51" s="1">
        <v>156.22999999999999</v>
      </c>
      <c r="C51" s="2">
        <v>45033</v>
      </c>
      <c r="D51" s="3" t="s">
        <v>66</v>
      </c>
      <c r="E51" s="4">
        <v>45055</v>
      </c>
      <c r="F51" s="4">
        <v>45062</v>
      </c>
      <c r="G51" s="5">
        <f t="shared" si="2"/>
        <v>-7</v>
      </c>
      <c r="H51" s="14">
        <f t="shared" si="1"/>
        <v>-1093.6099999999999</v>
      </c>
    </row>
    <row r="52" spans="1:8" x14ac:dyDescent="0.25">
      <c r="A52" s="1" t="s">
        <v>67</v>
      </c>
      <c r="B52" s="1">
        <v>77.87</v>
      </c>
      <c r="C52" s="2">
        <v>45033</v>
      </c>
      <c r="D52" s="3" t="s">
        <v>68</v>
      </c>
      <c r="E52" s="4">
        <v>45055</v>
      </c>
      <c r="F52" s="4">
        <v>45059</v>
      </c>
      <c r="G52" s="5">
        <f t="shared" si="2"/>
        <v>-4</v>
      </c>
      <c r="H52" s="14">
        <f t="shared" si="1"/>
        <v>-311.48</v>
      </c>
    </row>
    <row r="53" spans="1:8" x14ac:dyDescent="0.25">
      <c r="A53" s="1" t="s">
        <v>69</v>
      </c>
      <c r="B53" s="1">
        <v>26.23</v>
      </c>
      <c r="C53" s="2">
        <v>45028</v>
      </c>
      <c r="D53" s="3" t="s">
        <v>70</v>
      </c>
      <c r="E53" s="4">
        <v>45055</v>
      </c>
      <c r="F53" s="4">
        <v>45077</v>
      </c>
      <c r="G53" s="5">
        <f t="shared" si="2"/>
        <v>-22</v>
      </c>
      <c r="H53" s="14">
        <f t="shared" si="1"/>
        <v>-577.06000000000006</v>
      </c>
    </row>
    <row r="54" spans="1:8" x14ac:dyDescent="0.25">
      <c r="A54" s="1" t="s">
        <v>71</v>
      </c>
      <c r="B54" s="1">
        <v>106.8</v>
      </c>
      <c r="C54" s="2">
        <v>45028</v>
      </c>
      <c r="D54" s="3" t="s">
        <v>72</v>
      </c>
      <c r="E54" s="4">
        <v>45058</v>
      </c>
      <c r="F54" s="4">
        <v>45076</v>
      </c>
      <c r="G54" s="5">
        <f t="shared" si="2"/>
        <v>-18</v>
      </c>
      <c r="H54" s="14">
        <f t="shared" si="1"/>
        <v>-1922.3999999999999</v>
      </c>
    </row>
    <row r="55" spans="1:8" x14ac:dyDescent="0.25">
      <c r="A55" s="1" t="s">
        <v>73</v>
      </c>
      <c r="B55" s="1">
        <v>126</v>
      </c>
      <c r="C55" s="2">
        <v>44991</v>
      </c>
      <c r="D55" s="3" t="s">
        <v>74</v>
      </c>
      <c r="E55" s="4">
        <v>45058</v>
      </c>
      <c r="F55" s="4">
        <v>45077</v>
      </c>
      <c r="G55" s="5">
        <f t="shared" si="2"/>
        <v>-19</v>
      </c>
      <c r="H55" s="14">
        <f t="shared" si="1"/>
        <v>-2394</v>
      </c>
    </row>
    <row r="56" spans="1:8" x14ac:dyDescent="0.25">
      <c r="A56" s="1" t="s">
        <v>51</v>
      </c>
      <c r="B56" s="1">
        <v>123.31</v>
      </c>
      <c r="C56" s="2">
        <v>45033</v>
      </c>
      <c r="D56" s="3" t="s">
        <v>75</v>
      </c>
      <c r="E56" s="4">
        <v>45058</v>
      </c>
      <c r="F56" s="4">
        <v>45076</v>
      </c>
      <c r="G56" s="5">
        <f t="shared" si="2"/>
        <v>-18</v>
      </c>
      <c r="H56" s="14">
        <f t="shared" si="1"/>
        <v>-2219.58</v>
      </c>
    </row>
    <row r="57" spans="1:8" x14ac:dyDescent="0.25">
      <c r="A57" s="1" t="s">
        <v>76</v>
      </c>
      <c r="B57" s="1">
        <v>340</v>
      </c>
      <c r="C57" s="2">
        <v>45005</v>
      </c>
      <c r="D57" s="3" t="s">
        <v>77</v>
      </c>
      <c r="E57" s="4">
        <v>45058</v>
      </c>
      <c r="F57" s="4">
        <v>45061</v>
      </c>
      <c r="G57" s="5">
        <f t="shared" si="2"/>
        <v>-3</v>
      </c>
      <c r="H57" s="14">
        <f t="shared" si="1"/>
        <v>-1020</v>
      </c>
    </row>
    <row r="58" spans="1:8" x14ac:dyDescent="0.25">
      <c r="A58" s="1" t="s">
        <v>14</v>
      </c>
      <c r="B58" s="1">
        <v>1260.18</v>
      </c>
      <c r="C58" s="2">
        <v>45056</v>
      </c>
      <c r="D58" s="3" t="s">
        <v>78</v>
      </c>
      <c r="E58" s="4">
        <v>45058</v>
      </c>
      <c r="F58" s="4">
        <v>45107</v>
      </c>
      <c r="G58" s="5">
        <f t="shared" si="2"/>
        <v>-49</v>
      </c>
      <c r="H58" s="14">
        <f t="shared" si="1"/>
        <v>-61748.82</v>
      </c>
    </row>
    <row r="59" spans="1:8" x14ac:dyDescent="0.25">
      <c r="A59" s="1" t="s">
        <v>14</v>
      </c>
      <c r="B59" s="1">
        <v>819.72</v>
      </c>
      <c r="C59" s="2">
        <v>45056</v>
      </c>
      <c r="D59" s="3" t="s">
        <v>79</v>
      </c>
      <c r="E59" s="4">
        <v>45058</v>
      </c>
      <c r="F59" s="4">
        <v>45107</v>
      </c>
      <c r="G59" s="5">
        <f t="shared" si="2"/>
        <v>-49</v>
      </c>
      <c r="H59" s="14">
        <f t="shared" si="1"/>
        <v>-40166.28</v>
      </c>
    </row>
    <row r="60" spans="1:8" x14ac:dyDescent="0.25">
      <c r="A60" s="1" t="s">
        <v>14</v>
      </c>
      <c r="B60" s="1">
        <v>802.82</v>
      </c>
      <c r="C60" s="2">
        <v>45058</v>
      </c>
      <c r="D60" s="3" t="s">
        <v>80</v>
      </c>
      <c r="E60" s="4">
        <v>45058</v>
      </c>
      <c r="F60" s="4">
        <v>45107</v>
      </c>
      <c r="G60" s="5">
        <f t="shared" si="2"/>
        <v>-49</v>
      </c>
      <c r="H60" s="14">
        <f t="shared" si="1"/>
        <v>-39338.18</v>
      </c>
    </row>
    <row r="61" spans="1:8" x14ac:dyDescent="0.25">
      <c r="A61" s="1" t="s">
        <v>14</v>
      </c>
      <c r="B61" s="1">
        <v>23.51</v>
      </c>
      <c r="C61" s="2">
        <v>45056</v>
      </c>
      <c r="D61" s="3" t="s">
        <v>81</v>
      </c>
      <c r="E61" s="4">
        <v>45058</v>
      </c>
      <c r="F61" s="4">
        <v>45107</v>
      </c>
      <c r="G61" s="5">
        <f t="shared" si="2"/>
        <v>-49</v>
      </c>
      <c r="H61" s="14">
        <f t="shared" si="1"/>
        <v>-1151.99</v>
      </c>
    </row>
    <row r="62" spans="1:8" x14ac:dyDescent="0.25">
      <c r="A62" s="1" t="s">
        <v>14</v>
      </c>
      <c r="B62" s="1">
        <v>6171.16</v>
      </c>
      <c r="C62" s="2">
        <v>45056</v>
      </c>
      <c r="D62" s="3" t="s">
        <v>82</v>
      </c>
      <c r="E62" s="4">
        <v>45058</v>
      </c>
      <c r="F62" s="4">
        <v>45107</v>
      </c>
      <c r="G62" s="5">
        <f t="shared" si="2"/>
        <v>-49</v>
      </c>
      <c r="H62" s="14">
        <f t="shared" si="1"/>
        <v>-302386.83999999997</v>
      </c>
    </row>
    <row r="63" spans="1:8" x14ac:dyDescent="0.25">
      <c r="A63" s="1" t="s">
        <v>14</v>
      </c>
      <c r="B63" s="1">
        <v>2226.83</v>
      </c>
      <c r="C63" s="2">
        <v>45056</v>
      </c>
      <c r="D63" s="3" t="s">
        <v>83</v>
      </c>
      <c r="E63" s="4">
        <v>45058</v>
      </c>
      <c r="F63" s="4">
        <v>45107</v>
      </c>
      <c r="G63" s="5">
        <f t="shared" si="2"/>
        <v>-49</v>
      </c>
      <c r="H63" s="14">
        <f t="shared" si="1"/>
        <v>-109114.67</v>
      </c>
    </row>
    <row r="64" spans="1:8" x14ac:dyDescent="0.25">
      <c r="A64" s="1" t="s">
        <v>14</v>
      </c>
      <c r="B64" s="1">
        <v>894</v>
      </c>
      <c r="C64" s="2">
        <v>45054</v>
      </c>
      <c r="D64" s="3" t="s">
        <v>84</v>
      </c>
      <c r="E64" s="4">
        <v>45058</v>
      </c>
      <c r="F64" s="4">
        <v>45107</v>
      </c>
      <c r="G64" s="5">
        <f t="shared" si="2"/>
        <v>-49</v>
      </c>
      <c r="H64" s="14">
        <f t="shared" si="1"/>
        <v>-43806</v>
      </c>
    </row>
    <row r="65" spans="1:8" x14ac:dyDescent="0.25">
      <c r="A65" s="1" t="s">
        <v>14</v>
      </c>
      <c r="B65" s="1">
        <v>25544</v>
      </c>
      <c r="C65" s="2">
        <v>45054</v>
      </c>
      <c r="D65" s="3" t="s">
        <v>85</v>
      </c>
      <c r="E65" s="4">
        <v>45058</v>
      </c>
      <c r="F65" s="4">
        <v>45107</v>
      </c>
      <c r="G65" s="5">
        <f t="shared" si="2"/>
        <v>-49</v>
      </c>
      <c r="H65" s="14">
        <f t="shared" si="1"/>
        <v>-1251656</v>
      </c>
    </row>
    <row r="66" spans="1:8" x14ac:dyDescent="0.25">
      <c r="A66" s="1" t="s">
        <v>14</v>
      </c>
      <c r="B66" s="1">
        <v>6088.4</v>
      </c>
      <c r="C66" s="2">
        <v>45054</v>
      </c>
      <c r="D66" s="3" t="s">
        <v>86</v>
      </c>
      <c r="E66" s="4">
        <v>45058</v>
      </c>
      <c r="F66" s="4">
        <v>45107</v>
      </c>
      <c r="G66" s="5">
        <f t="shared" si="2"/>
        <v>-49</v>
      </c>
      <c r="H66" s="14">
        <f t="shared" si="1"/>
        <v>-298331.59999999998</v>
      </c>
    </row>
    <row r="67" spans="1:8" x14ac:dyDescent="0.25">
      <c r="A67" s="1" t="s">
        <v>87</v>
      </c>
      <c r="B67" s="1">
        <v>1169.8499999999999</v>
      </c>
      <c r="C67" s="2">
        <v>45058</v>
      </c>
      <c r="D67" s="3" t="s">
        <v>88</v>
      </c>
      <c r="E67" s="4">
        <v>45058</v>
      </c>
      <c r="F67" s="4"/>
      <c r="G67" s="5"/>
      <c r="H67" s="14">
        <f t="shared" si="1"/>
        <v>0</v>
      </c>
    </row>
    <row r="68" spans="1:8" x14ac:dyDescent="0.25">
      <c r="A68" s="1" t="s">
        <v>2</v>
      </c>
      <c r="B68" s="1">
        <v>21.95</v>
      </c>
      <c r="C68" s="2">
        <v>45042</v>
      </c>
      <c r="D68" s="3" t="s">
        <v>89</v>
      </c>
      <c r="E68" s="4">
        <v>45061</v>
      </c>
      <c r="F68" s="4">
        <v>45058</v>
      </c>
      <c r="G68" s="5">
        <f t="shared" si="2"/>
        <v>3</v>
      </c>
      <c r="H68" s="14">
        <f t="shared" ref="H68:H126" si="3">B68*G68</f>
        <v>65.849999999999994</v>
      </c>
    </row>
    <row r="69" spans="1:8" x14ac:dyDescent="0.25">
      <c r="A69" s="1" t="s">
        <v>2</v>
      </c>
      <c r="B69" s="1">
        <v>46.32</v>
      </c>
      <c r="C69" s="2">
        <v>45042</v>
      </c>
      <c r="D69" s="3" t="s">
        <v>90</v>
      </c>
      <c r="E69" s="4">
        <v>45061</v>
      </c>
      <c r="F69" s="4">
        <v>45058</v>
      </c>
      <c r="G69" s="5">
        <f t="shared" si="2"/>
        <v>3</v>
      </c>
      <c r="H69" s="14">
        <f t="shared" si="3"/>
        <v>138.96</v>
      </c>
    </row>
    <row r="70" spans="1:8" x14ac:dyDescent="0.25">
      <c r="A70" s="1" t="s">
        <v>6</v>
      </c>
      <c r="B70" s="1">
        <v>9348.69</v>
      </c>
      <c r="C70" s="2">
        <v>45043</v>
      </c>
      <c r="D70" s="3" t="s">
        <v>91</v>
      </c>
      <c r="E70" s="4">
        <v>45063</v>
      </c>
      <c r="F70" s="4">
        <v>45062</v>
      </c>
      <c r="G70" s="5">
        <f t="shared" si="2"/>
        <v>1</v>
      </c>
      <c r="H70" s="14">
        <f t="shared" si="3"/>
        <v>9348.69</v>
      </c>
    </row>
    <row r="71" spans="1:8" x14ac:dyDescent="0.25">
      <c r="A71" s="1" t="s">
        <v>6</v>
      </c>
      <c r="B71" s="1">
        <v>147.38</v>
      </c>
      <c r="C71" s="2">
        <v>45043</v>
      </c>
      <c r="D71" s="3" t="s">
        <v>92</v>
      </c>
      <c r="E71" s="4">
        <v>45063</v>
      </c>
      <c r="F71" s="4">
        <v>45062</v>
      </c>
      <c r="G71" s="5">
        <f t="shared" si="2"/>
        <v>1</v>
      </c>
      <c r="H71" s="14">
        <f t="shared" si="3"/>
        <v>147.38</v>
      </c>
    </row>
    <row r="72" spans="1:8" x14ac:dyDescent="0.25">
      <c r="A72" s="1" t="s">
        <v>6</v>
      </c>
      <c r="B72" s="1">
        <v>4124.5200000000004</v>
      </c>
      <c r="C72" s="2">
        <v>45042</v>
      </c>
      <c r="D72" s="3" t="s">
        <v>93</v>
      </c>
      <c r="E72" s="4">
        <v>45063</v>
      </c>
      <c r="F72" s="4">
        <v>45062</v>
      </c>
      <c r="G72" s="5">
        <f t="shared" si="2"/>
        <v>1</v>
      </c>
      <c r="H72" s="14">
        <f t="shared" si="3"/>
        <v>4124.5200000000004</v>
      </c>
    </row>
    <row r="73" spans="1:8" x14ac:dyDescent="0.25">
      <c r="A73" s="1" t="s">
        <v>6</v>
      </c>
      <c r="B73" s="1">
        <v>166.34</v>
      </c>
      <c r="C73" s="2">
        <v>45042</v>
      </c>
      <c r="D73" s="3" t="s">
        <v>94</v>
      </c>
      <c r="E73" s="4">
        <v>45063</v>
      </c>
      <c r="F73" s="4">
        <v>45062</v>
      </c>
      <c r="G73" s="5">
        <f t="shared" si="2"/>
        <v>1</v>
      </c>
      <c r="H73" s="14">
        <f t="shared" si="3"/>
        <v>166.34</v>
      </c>
    </row>
    <row r="74" spans="1:8" x14ac:dyDescent="0.25">
      <c r="A74" s="1" t="s">
        <v>6</v>
      </c>
      <c r="B74" s="1">
        <v>1964.14</v>
      </c>
      <c r="C74" s="2">
        <v>45048</v>
      </c>
      <c r="D74" s="3" t="s">
        <v>95</v>
      </c>
      <c r="E74" s="4">
        <v>45068</v>
      </c>
      <c r="F74" s="4">
        <v>45064</v>
      </c>
      <c r="G74" s="5">
        <f t="shared" si="2"/>
        <v>4</v>
      </c>
      <c r="H74" s="14">
        <f t="shared" si="3"/>
        <v>7856.56</v>
      </c>
    </row>
    <row r="75" spans="1:8" x14ac:dyDescent="0.25">
      <c r="A75" s="1" t="s">
        <v>6</v>
      </c>
      <c r="B75" s="1">
        <v>788.53</v>
      </c>
      <c r="C75" s="2">
        <v>45048</v>
      </c>
      <c r="D75" s="3" t="s">
        <v>96</v>
      </c>
      <c r="E75" s="4">
        <v>45068</v>
      </c>
      <c r="F75" s="4">
        <v>45064</v>
      </c>
      <c r="G75" s="5">
        <f t="shared" si="2"/>
        <v>4</v>
      </c>
      <c r="H75" s="14">
        <f t="shared" si="3"/>
        <v>3154.12</v>
      </c>
    </row>
    <row r="76" spans="1:8" x14ac:dyDescent="0.25">
      <c r="A76" s="1" t="s">
        <v>97</v>
      </c>
      <c r="B76" s="1">
        <v>230.15</v>
      </c>
      <c r="C76" s="2">
        <v>45068</v>
      </c>
      <c r="D76" s="3" t="s">
        <v>98</v>
      </c>
      <c r="E76" s="4">
        <v>45068</v>
      </c>
      <c r="F76" s="4"/>
      <c r="G76" s="5"/>
      <c r="H76" s="14">
        <f t="shared" si="3"/>
        <v>0</v>
      </c>
    </row>
    <row r="77" spans="1:8" x14ac:dyDescent="0.25">
      <c r="A77" s="1" t="s">
        <v>99</v>
      </c>
      <c r="B77" s="1">
        <v>21.96</v>
      </c>
      <c r="C77" s="2">
        <v>45068</v>
      </c>
      <c r="D77" s="3" t="s">
        <v>100</v>
      </c>
      <c r="E77" s="4">
        <v>45068</v>
      </c>
      <c r="F77" s="4" t="s">
        <v>101</v>
      </c>
      <c r="G77" s="5"/>
      <c r="H77" s="14">
        <f t="shared" si="3"/>
        <v>0</v>
      </c>
    </row>
    <row r="78" spans="1:8" x14ac:dyDescent="0.25">
      <c r="A78" s="1" t="s">
        <v>14</v>
      </c>
      <c r="B78" s="1">
        <v>31121.26</v>
      </c>
      <c r="C78" s="2">
        <v>45033</v>
      </c>
      <c r="D78" s="3" t="s">
        <v>102</v>
      </c>
      <c r="E78" s="4">
        <v>45071</v>
      </c>
      <c r="F78" s="4">
        <v>45087</v>
      </c>
      <c r="G78" s="5">
        <f>+E78-F78</f>
        <v>-16</v>
      </c>
      <c r="H78" s="14">
        <f t="shared" si="3"/>
        <v>-497940.16</v>
      </c>
    </row>
    <row r="79" spans="1:8" x14ac:dyDescent="0.25">
      <c r="A79" s="1" t="s">
        <v>39</v>
      </c>
      <c r="B79" s="1">
        <v>383.94</v>
      </c>
      <c r="C79" s="2">
        <v>45054</v>
      </c>
      <c r="D79" s="3" t="s">
        <v>103</v>
      </c>
      <c r="E79" s="4">
        <v>45075</v>
      </c>
      <c r="F79" s="4">
        <v>45077</v>
      </c>
      <c r="G79" s="5">
        <f t="shared" ref="G79:G96" si="4">+E79-F79</f>
        <v>-2</v>
      </c>
      <c r="H79" s="14">
        <f t="shared" si="3"/>
        <v>-767.88</v>
      </c>
    </row>
    <row r="80" spans="1:8" x14ac:dyDescent="0.25">
      <c r="A80" s="1" t="s">
        <v>11</v>
      </c>
      <c r="B80" s="1">
        <v>79.510000000000005</v>
      </c>
      <c r="C80" s="2">
        <v>45068</v>
      </c>
      <c r="D80" s="3" t="s">
        <v>104</v>
      </c>
      <c r="E80" s="4">
        <v>45075</v>
      </c>
      <c r="F80" s="4">
        <v>45064</v>
      </c>
      <c r="G80" s="5">
        <f t="shared" si="4"/>
        <v>11</v>
      </c>
      <c r="H80" s="14">
        <f t="shared" si="3"/>
        <v>874.61</v>
      </c>
    </row>
    <row r="81" spans="1:8" x14ac:dyDescent="0.25">
      <c r="A81" s="1" t="s">
        <v>11</v>
      </c>
      <c r="B81" s="1">
        <v>72.14</v>
      </c>
      <c r="C81" s="2">
        <v>45069</v>
      </c>
      <c r="D81" s="3" t="s">
        <v>105</v>
      </c>
      <c r="E81" s="4">
        <v>45075</v>
      </c>
      <c r="F81" s="4">
        <v>45077</v>
      </c>
      <c r="G81" s="5">
        <f t="shared" si="4"/>
        <v>-2</v>
      </c>
      <c r="H81" s="14">
        <f t="shared" si="3"/>
        <v>-144.28</v>
      </c>
    </row>
    <row r="82" spans="1:8" x14ac:dyDescent="0.25">
      <c r="A82" s="1" t="s">
        <v>47</v>
      </c>
      <c r="B82" s="1">
        <v>130</v>
      </c>
      <c r="C82" s="2">
        <v>45016</v>
      </c>
      <c r="D82" s="3" t="s">
        <v>106</v>
      </c>
      <c r="E82" s="4">
        <v>45075</v>
      </c>
      <c r="F82" s="4">
        <v>45077</v>
      </c>
      <c r="G82" s="5">
        <f t="shared" si="4"/>
        <v>-2</v>
      </c>
      <c r="H82" s="14">
        <f t="shared" si="3"/>
        <v>-260</v>
      </c>
    </row>
    <row r="83" spans="1:8" x14ac:dyDescent="0.25">
      <c r="A83" s="1" t="s">
        <v>47</v>
      </c>
      <c r="B83" s="1">
        <v>130</v>
      </c>
      <c r="C83" s="2">
        <v>45043</v>
      </c>
      <c r="D83" s="3" t="s">
        <v>107</v>
      </c>
      <c r="E83" s="4">
        <v>45075</v>
      </c>
      <c r="F83" s="4">
        <v>45107</v>
      </c>
      <c r="G83" s="5">
        <f t="shared" si="4"/>
        <v>-32</v>
      </c>
      <c r="H83" s="14">
        <f t="shared" si="3"/>
        <v>-4160</v>
      </c>
    </row>
    <row r="84" spans="1:8" x14ac:dyDescent="0.25">
      <c r="A84" s="1" t="s">
        <v>53</v>
      </c>
      <c r="B84" s="1">
        <v>1148.47</v>
      </c>
      <c r="C84" s="2">
        <v>45000</v>
      </c>
      <c r="D84" s="3" t="s">
        <v>108</v>
      </c>
      <c r="E84" s="4">
        <v>45075</v>
      </c>
      <c r="F84" s="4">
        <v>45077</v>
      </c>
      <c r="G84" s="5">
        <f t="shared" si="4"/>
        <v>-2</v>
      </c>
      <c r="H84" s="14">
        <f t="shared" si="3"/>
        <v>-2296.94</v>
      </c>
    </row>
    <row r="85" spans="1:8" x14ac:dyDescent="0.25">
      <c r="A85" s="1" t="s">
        <v>41</v>
      </c>
      <c r="B85" s="1">
        <v>1050</v>
      </c>
      <c r="C85" s="2">
        <v>45028</v>
      </c>
      <c r="D85" s="3" t="s">
        <v>109</v>
      </c>
      <c r="E85" s="4">
        <v>45075</v>
      </c>
      <c r="F85" s="4">
        <v>45077</v>
      </c>
      <c r="G85" s="5">
        <f t="shared" si="4"/>
        <v>-2</v>
      </c>
      <c r="H85" s="14">
        <f t="shared" si="3"/>
        <v>-2100</v>
      </c>
    </row>
    <row r="86" spans="1:8" x14ac:dyDescent="0.25">
      <c r="A86" s="1" t="s">
        <v>41</v>
      </c>
      <c r="B86" s="1">
        <v>500</v>
      </c>
      <c r="C86" s="2">
        <v>45028</v>
      </c>
      <c r="D86" s="3" t="s">
        <v>110</v>
      </c>
      <c r="E86" s="4">
        <v>45075</v>
      </c>
      <c r="F86" s="4">
        <v>45077</v>
      </c>
      <c r="G86" s="5">
        <f t="shared" si="4"/>
        <v>-2</v>
      </c>
      <c r="H86" s="14">
        <f t="shared" si="3"/>
        <v>-1000</v>
      </c>
    </row>
    <row r="87" spans="1:8" x14ac:dyDescent="0.25">
      <c r="A87" s="1" t="s">
        <v>53</v>
      </c>
      <c r="B87" s="1">
        <v>87</v>
      </c>
      <c r="C87" s="2">
        <v>45000</v>
      </c>
      <c r="D87" s="3" t="s">
        <v>111</v>
      </c>
      <c r="E87" s="4">
        <v>45075</v>
      </c>
      <c r="F87" s="4">
        <v>45077</v>
      </c>
      <c r="G87" s="5">
        <f t="shared" si="4"/>
        <v>-2</v>
      </c>
      <c r="H87" s="14">
        <f t="shared" si="3"/>
        <v>-174</v>
      </c>
    </row>
    <row r="88" spans="1:8" x14ac:dyDescent="0.25">
      <c r="A88" s="1" t="s">
        <v>41</v>
      </c>
      <c r="B88" s="1">
        <v>90</v>
      </c>
      <c r="C88" s="2">
        <v>45028</v>
      </c>
      <c r="D88" s="3" t="s">
        <v>112</v>
      </c>
      <c r="E88" s="4">
        <v>45075</v>
      </c>
      <c r="F88" s="4">
        <v>45077</v>
      </c>
      <c r="G88" s="5">
        <f t="shared" si="4"/>
        <v>-2</v>
      </c>
      <c r="H88" s="14">
        <f t="shared" si="3"/>
        <v>-180</v>
      </c>
    </row>
    <row r="89" spans="1:8" x14ac:dyDescent="0.25">
      <c r="A89" s="1" t="s">
        <v>41</v>
      </c>
      <c r="B89" s="1">
        <v>540</v>
      </c>
      <c r="C89" s="2">
        <v>45028</v>
      </c>
      <c r="D89" s="3" t="s">
        <v>113</v>
      </c>
      <c r="E89" s="4">
        <v>45075</v>
      </c>
      <c r="F89" s="4">
        <v>45077</v>
      </c>
      <c r="G89" s="5">
        <f t="shared" si="4"/>
        <v>-2</v>
      </c>
      <c r="H89" s="14">
        <f t="shared" si="3"/>
        <v>-1080</v>
      </c>
    </row>
    <row r="90" spans="1:8" x14ac:dyDescent="0.25">
      <c r="A90" s="1" t="s">
        <v>114</v>
      </c>
      <c r="B90" s="1">
        <v>180.08</v>
      </c>
      <c r="C90" s="2">
        <v>45043</v>
      </c>
      <c r="D90" s="3" t="s">
        <v>115</v>
      </c>
      <c r="E90" s="4">
        <v>45075</v>
      </c>
      <c r="F90" s="4">
        <v>45073</v>
      </c>
      <c r="G90" s="5">
        <f t="shared" si="4"/>
        <v>2</v>
      </c>
      <c r="H90" s="14">
        <f t="shared" si="3"/>
        <v>360.16</v>
      </c>
    </row>
    <row r="91" spans="1:8" x14ac:dyDescent="0.25">
      <c r="A91" s="1" t="s">
        <v>116</v>
      </c>
      <c r="B91" s="1">
        <v>14977.8</v>
      </c>
      <c r="C91" s="2">
        <v>45051</v>
      </c>
      <c r="D91" s="3" t="s">
        <v>117</v>
      </c>
      <c r="E91" s="4">
        <v>45075</v>
      </c>
      <c r="F91" s="4">
        <v>45077</v>
      </c>
      <c r="G91" s="5">
        <f t="shared" si="4"/>
        <v>-2</v>
      </c>
      <c r="H91" s="14">
        <f t="shared" si="3"/>
        <v>-29955.599999999999</v>
      </c>
    </row>
    <row r="92" spans="1:8" x14ac:dyDescent="0.25">
      <c r="A92" s="1" t="s">
        <v>118</v>
      </c>
      <c r="B92" s="1">
        <v>106.6</v>
      </c>
      <c r="C92" s="2">
        <v>45028</v>
      </c>
      <c r="D92" s="3" t="s">
        <v>119</v>
      </c>
      <c r="E92" s="4">
        <v>45075</v>
      </c>
      <c r="F92" s="4">
        <v>45077</v>
      </c>
      <c r="G92" s="5">
        <f t="shared" si="4"/>
        <v>-2</v>
      </c>
      <c r="H92" s="14">
        <f t="shared" si="3"/>
        <v>-213.2</v>
      </c>
    </row>
    <row r="93" spans="1:8" x14ac:dyDescent="0.25">
      <c r="A93" s="1" t="s">
        <v>120</v>
      </c>
      <c r="B93" s="1">
        <v>862.03</v>
      </c>
      <c r="C93" s="2">
        <v>45075</v>
      </c>
      <c r="D93" s="3" t="s">
        <v>121</v>
      </c>
      <c r="E93" s="4">
        <v>45075</v>
      </c>
      <c r="F93" s="4"/>
      <c r="G93" s="5"/>
      <c r="H93" s="14">
        <f t="shared" si="3"/>
        <v>0</v>
      </c>
    </row>
    <row r="94" spans="1:8" x14ac:dyDescent="0.25">
      <c r="A94" s="1" t="s">
        <v>122</v>
      </c>
      <c r="B94" s="1">
        <v>1104.8399999999999</v>
      </c>
      <c r="C94" s="2">
        <v>45076</v>
      </c>
      <c r="D94" s="3" t="s">
        <v>123</v>
      </c>
      <c r="E94" s="4">
        <v>45076</v>
      </c>
      <c r="F94" s="4"/>
      <c r="G94" s="5"/>
      <c r="H94" s="14">
        <f t="shared" si="3"/>
        <v>0</v>
      </c>
    </row>
    <row r="95" spans="1:8" x14ac:dyDescent="0.25">
      <c r="A95" s="1" t="s">
        <v>2</v>
      </c>
      <c r="B95" s="1">
        <v>212.28</v>
      </c>
      <c r="C95" s="2">
        <v>45048</v>
      </c>
      <c r="D95" s="3" t="s">
        <v>124</v>
      </c>
      <c r="E95" s="4">
        <v>45076</v>
      </c>
      <c r="F95" s="4">
        <v>45067</v>
      </c>
      <c r="G95" s="5">
        <f t="shared" si="4"/>
        <v>9</v>
      </c>
      <c r="H95" s="14">
        <f t="shared" si="3"/>
        <v>1910.52</v>
      </c>
    </row>
    <row r="96" spans="1:8" x14ac:dyDescent="0.25">
      <c r="A96" s="1" t="s">
        <v>0</v>
      </c>
      <c r="B96" s="1">
        <v>1416.38</v>
      </c>
      <c r="C96" s="2">
        <v>45054</v>
      </c>
      <c r="D96" s="3" t="s">
        <v>125</v>
      </c>
      <c r="E96" s="4">
        <v>45082</v>
      </c>
      <c r="F96" s="4">
        <v>45078</v>
      </c>
      <c r="G96" s="5">
        <f t="shared" si="4"/>
        <v>4</v>
      </c>
      <c r="H96" s="14">
        <f t="shared" si="3"/>
        <v>5665.52</v>
      </c>
    </row>
    <row r="97" spans="1:8" x14ac:dyDescent="0.25">
      <c r="A97" s="1" t="s">
        <v>126</v>
      </c>
      <c r="B97" s="1">
        <v>809.5</v>
      </c>
      <c r="C97" s="2">
        <v>45086</v>
      </c>
      <c r="D97" s="3" t="s">
        <v>127</v>
      </c>
      <c r="E97" s="4">
        <v>45086</v>
      </c>
      <c r="F97" s="4"/>
      <c r="G97" s="5"/>
      <c r="H97" s="14">
        <f t="shared" si="3"/>
        <v>0</v>
      </c>
    </row>
    <row r="98" spans="1:8" x14ac:dyDescent="0.25">
      <c r="A98" s="1" t="s">
        <v>126</v>
      </c>
      <c r="B98" s="1">
        <v>943.5</v>
      </c>
      <c r="C98" s="2">
        <v>45086</v>
      </c>
      <c r="D98" s="3" t="s">
        <v>128</v>
      </c>
      <c r="E98" s="4">
        <v>45086</v>
      </c>
      <c r="F98" s="4"/>
      <c r="G98" s="5"/>
      <c r="H98" s="14">
        <f t="shared" si="3"/>
        <v>0</v>
      </c>
    </row>
    <row r="99" spans="1:8" x14ac:dyDescent="0.25">
      <c r="A99" s="1" t="s">
        <v>2</v>
      </c>
      <c r="B99" s="1">
        <v>46.32</v>
      </c>
      <c r="C99" s="2">
        <v>45069</v>
      </c>
      <c r="D99" s="3" t="s">
        <v>129</v>
      </c>
      <c r="E99" s="4">
        <v>45091</v>
      </c>
      <c r="F99" s="4">
        <v>45088</v>
      </c>
      <c r="G99" s="5">
        <f>+E99-F99</f>
        <v>3</v>
      </c>
      <c r="H99" s="14">
        <f t="shared" si="3"/>
        <v>138.96</v>
      </c>
    </row>
    <row r="100" spans="1:8" x14ac:dyDescent="0.25">
      <c r="A100" s="1" t="s">
        <v>6</v>
      </c>
      <c r="B100" s="1">
        <v>7950.19</v>
      </c>
      <c r="C100" s="2">
        <v>45069</v>
      </c>
      <c r="D100" s="3" t="s">
        <v>130</v>
      </c>
      <c r="E100" s="4">
        <v>45091</v>
      </c>
      <c r="F100" s="4">
        <v>45090</v>
      </c>
      <c r="G100" s="5">
        <f t="shared" ref="G100:G125" si="5">+E100-F100</f>
        <v>1</v>
      </c>
      <c r="H100" s="14">
        <f t="shared" si="3"/>
        <v>7950.19</v>
      </c>
    </row>
    <row r="101" spans="1:8" x14ac:dyDescent="0.25">
      <c r="A101" s="1" t="s">
        <v>6</v>
      </c>
      <c r="B101" s="1">
        <v>156.68</v>
      </c>
      <c r="C101" s="2">
        <v>45069</v>
      </c>
      <c r="D101" s="3" t="s">
        <v>131</v>
      </c>
      <c r="E101" s="4">
        <v>45091</v>
      </c>
      <c r="F101" s="4">
        <v>45090</v>
      </c>
      <c r="G101" s="5">
        <f t="shared" si="5"/>
        <v>1</v>
      </c>
      <c r="H101" s="14">
        <f t="shared" si="3"/>
        <v>156.68</v>
      </c>
    </row>
    <row r="102" spans="1:8" x14ac:dyDescent="0.25">
      <c r="A102" s="1" t="s">
        <v>2</v>
      </c>
      <c r="B102" s="1">
        <v>21.95</v>
      </c>
      <c r="C102" s="2">
        <v>45085</v>
      </c>
      <c r="D102" s="3" t="s">
        <v>132</v>
      </c>
      <c r="E102" s="4">
        <v>45091</v>
      </c>
      <c r="F102" s="4">
        <v>45088</v>
      </c>
      <c r="G102" s="5">
        <f t="shared" si="5"/>
        <v>3</v>
      </c>
      <c r="H102" s="14">
        <f t="shared" si="3"/>
        <v>65.849999999999994</v>
      </c>
    </row>
    <row r="103" spans="1:8" x14ac:dyDescent="0.25">
      <c r="A103" s="1" t="s">
        <v>6</v>
      </c>
      <c r="B103" s="1">
        <v>1341.03</v>
      </c>
      <c r="C103" s="2">
        <v>45069</v>
      </c>
      <c r="D103" s="3" t="s">
        <v>133</v>
      </c>
      <c r="E103" s="4">
        <v>45091</v>
      </c>
      <c r="F103" s="4">
        <v>45090</v>
      </c>
      <c r="G103" s="5">
        <f t="shared" si="5"/>
        <v>1</v>
      </c>
      <c r="H103" s="14">
        <f t="shared" si="3"/>
        <v>1341.03</v>
      </c>
    </row>
    <row r="104" spans="1:8" x14ac:dyDescent="0.25">
      <c r="A104" s="1" t="s">
        <v>6</v>
      </c>
      <c r="B104" s="1">
        <v>108.41</v>
      </c>
      <c r="C104" s="2">
        <v>45069</v>
      </c>
      <c r="D104" s="3" t="s">
        <v>134</v>
      </c>
      <c r="E104" s="4">
        <v>45091</v>
      </c>
      <c r="F104" s="4">
        <v>45090</v>
      </c>
      <c r="G104" s="5">
        <f t="shared" si="5"/>
        <v>1</v>
      </c>
      <c r="H104" s="14">
        <f t="shared" si="3"/>
        <v>108.41</v>
      </c>
    </row>
    <row r="105" spans="1:8" x14ac:dyDescent="0.25">
      <c r="A105" s="1" t="s">
        <v>14</v>
      </c>
      <c r="B105" s="1">
        <v>94105.95</v>
      </c>
      <c r="C105" s="2">
        <v>45033</v>
      </c>
      <c r="D105" s="3" t="s">
        <v>135</v>
      </c>
      <c r="E105" s="4">
        <v>45092</v>
      </c>
      <c r="F105" s="4">
        <v>45087</v>
      </c>
      <c r="G105" s="5">
        <f t="shared" si="5"/>
        <v>5</v>
      </c>
      <c r="H105" s="14">
        <f t="shared" si="3"/>
        <v>470529.75</v>
      </c>
    </row>
    <row r="106" spans="1:8" x14ac:dyDescent="0.25">
      <c r="A106" s="1" t="s">
        <v>14</v>
      </c>
      <c r="B106" s="1">
        <v>1608.8</v>
      </c>
      <c r="C106" s="2">
        <v>45091</v>
      </c>
      <c r="D106" s="3" t="s">
        <v>136</v>
      </c>
      <c r="E106" s="4">
        <v>45092</v>
      </c>
      <c r="F106" s="4">
        <v>45148</v>
      </c>
      <c r="G106" s="5">
        <f t="shared" si="5"/>
        <v>-56</v>
      </c>
      <c r="H106" s="14">
        <f t="shared" si="3"/>
        <v>-90092.800000000003</v>
      </c>
    </row>
    <row r="107" spans="1:8" x14ac:dyDescent="0.25">
      <c r="A107" s="1" t="s">
        <v>14</v>
      </c>
      <c r="B107" s="1">
        <v>260.57</v>
      </c>
      <c r="C107" s="2">
        <v>45091</v>
      </c>
      <c r="D107" s="3" t="s">
        <v>137</v>
      </c>
      <c r="E107" s="4">
        <v>45092</v>
      </c>
      <c r="F107" s="4">
        <v>45148</v>
      </c>
      <c r="G107" s="5">
        <f t="shared" si="5"/>
        <v>-56</v>
      </c>
      <c r="H107" s="14">
        <f t="shared" si="3"/>
        <v>-14591.92</v>
      </c>
    </row>
    <row r="108" spans="1:8" x14ac:dyDescent="0.25">
      <c r="A108" s="1" t="s">
        <v>14</v>
      </c>
      <c r="B108" s="1">
        <v>260.68</v>
      </c>
      <c r="C108" s="2">
        <v>45091</v>
      </c>
      <c r="D108" s="3" t="s">
        <v>138</v>
      </c>
      <c r="E108" s="4">
        <v>45092</v>
      </c>
      <c r="F108" s="4">
        <v>45148</v>
      </c>
      <c r="G108" s="5">
        <f t="shared" si="5"/>
        <v>-56</v>
      </c>
      <c r="H108" s="14">
        <f t="shared" si="3"/>
        <v>-14598.08</v>
      </c>
    </row>
    <row r="109" spans="1:8" x14ac:dyDescent="0.25">
      <c r="A109" s="1" t="s">
        <v>14</v>
      </c>
      <c r="B109" s="1">
        <v>6503.35</v>
      </c>
      <c r="C109" s="2">
        <v>45091</v>
      </c>
      <c r="D109" s="3" t="s">
        <v>139</v>
      </c>
      <c r="E109" s="4">
        <v>45092</v>
      </c>
      <c r="F109" s="4">
        <v>45148</v>
      </c>
      <c r="G109" s="5">
        <f t="shared" si="5"/>
        <v>-56</v>
      </c>
      <c r="H109" s="14">
        <f t="shared" si="3"/>
        <v>-364187.60000000003</v>
      </c>
    </row>
    <row r="110" spans="1:8" x14ac:dyDescent="0.25">
      <c r="A110" s="1" t="s">
        <v>14</v>
      </c>
      <c r="B110" s="1">
        <v>2291.59</v>
      </c>
      <c r="C110" s="2">
        <v>45091</v>
      </c>
      <c r="D110" s="3" t="s">
        <v>140</v>
      </c>
      <c r="E110" s="4">
        <v>45092</v>
      </c>
      <c r="F110" s="4">
        <v>45148</v>
      </c>
      <c r="G110" s="5">
        <f t="shared" si="5"/>
        <v>-56</v>
      </c>
      <c r="H110" s="14">
        <f t="shared" si="3"/>
        <v>-128329.04000000001</v>
      </c>
    </row>
    <row r="111" spans="1:8" x14ac:dyDescent="0.25">
      <c r="A111" s="1" t="s">
        <v>14</v>
      </c>
      <c r="B111" s="1">
        <v>960</v>
      </c>
      <c r="C111" s="2">
        <v>45085</v>
      </c>
      <c r="D111" s="3" t="s">
        <v>141</v>
      </c>
      <c r="E111" s="4">
        <v>45092</v>
      </c>
      <c r="F111" s="4">
        <v>45138</v>
      </c>
      <c r="G111" s="5">
        <f t="shared" si="5"/>
        <v>-46</v>
      </c>
      <c r="H111" s="14">
        <f t="shared" si="3"/>
        <v>-44160</v>
      </c>
    </row>
    <row r="112" spans="1:8" x14ac:dyDescent="0.25">
      <c r="A112" s="1" t="s">
        <v>14</v>
      </c>
      <c r="B112" s="1">
        <v>26312.799999999999</v>
      </c>
      <c r="C112" s="2">
        <v>45085</v>
      </c>
      <c r="D112" s="3" t="s">
        <v>142</v>
      </c>
      <c r="E112" s="4">
        <v>45092</v>
      </c>
      <c r="F112" s="4">
        <v>45138</v>
      </c>
      <c r="G112" s="5">
        <f t="shared" si="5"/>
        <v>-46</v>
      </c>
      <c r="H112" s="14">
        <f t="shared" si="3"/>
        <v>-1210388.8</v>
      </c>
    </row>
    <row r="113" spans="1:8" x14ac:dyDescent="0.25">
      <c r="A113" s="1" t="s">
        <v>14</v>
      </c>
      <c r="B113" s="1">
        <v>6113.2</v>
      </c>
      <c r="C113" s="2">
        <v>45085</v>
      </c>
      <c r="D113" s="3" t="s">
        <v>143</v>
      </c>
      <c r="E113" s="4">
        <v>45092</v>
      </c>
      <c r="F113" s="4">
        <v>45138</v>
      </c>
      <c r="G113" s="5">
        <f t="shared" si="5"/>
        <v>-46</v>
      </c>
      <c r="H113" s="14">
        <f t="shared" si="3"/>
        <v>-281207.2</v>
      </c>
    </row>
    <row r="114" spans="1:8" x14ac:dyDescent="0.25">
      <c r="A114" s="1" t="s">
        <v>6</v>
      </c>
      <c r="B114" s="1">
        <v>244.64</v>
      </c>
      <c r="C114" s="2">
        <v>45078</v>
      </c>
      <c r="D114" s="3" t="s">
        <v>144</v>
      </c>
      <c r="E114" s="4">
        <v>45098</v>
      </c>
      <c r="F114" s="4">
        <v>45096</v>
      </c>
      <c r="G114" s="5">
        <f t="shared" si="5"/>
        <v>2</v>
      </c>
      <c r="H114" s="14">
        <f t="shared" si="3"/>
        <v>489.28</v>
      </c>
    </row>
    <row r="115" spans="1:8" x14ac:dyDescent="0.25">
      <c r="A115" s="1" t="s">
        <v>6</v>
      </c>
      <c r="B115" s="1">
        <v>95.68</v>
      </c>
      <c r="C115" s="2">
        <v>45078</v>
      </c>
      <c r="D115" s="3" t="s">
        <v>145</v>
      </c>
      <c r="E115" s="4">
        <v>45098</v>
      </c>
      <c r="F115" s="4">
        <v>45096</v>
      </c>
      <c r="G115" s="5">
        <f t="shared" si="5"/>
        <v>2</v>
      </c>
      <c r="H115" s="14">
        <f t="shared" si="3"/>
        <v>191.36</v>
      </c>
    </row>
    <row r="116" spans="1:8" x14ac:dyDescent="0.25">
      <c r="A116" s="1" t="s">
        <v>11</v>
      </c>
      <c r="B116" s="1">
        <v>88.52</v>
      </c>
      <c r="C116" s="2">
        <v>45097</v>
      </c>
      <c r="D116" s="3" t="s">
        <v>146</v>
      </c>
      <c r="E116" s="4">
        <v>45099</v>
      </c>
      <c r="F116" s="4">
        <v>45121</v>
      </c>
      <c r="G116" s="5">
        <f t="shared" si="5"/>
        <v>-22</v>
      </c>
      <c r="H116" s="14">
        <f t="shared" si="3"/>
        <v>-1947.4399999999998</v>
      </c>
    </row>
    <row r="117" spans="1:8" x14ac:dyDescent="0.25">
      <c r="A117" s="1" t="s">
        <v>71</v>
      </c>
      <c r="B117" s="1">
        <v>6.56</v>
      </c>
      <c r="C117" s="2">
        <v>45054</v>
      </c>
      <c r="D117" s="3" t="s">
        <v>147</v>
      </c>
      <c r="E117" s="4">
        <v>45099</v>
      </c>
      <c r="F117" s="4">
        <v>45106</v>
      </c>
      <c r="G117" s="5">
        <f t="shared" si="5"/>
        <v>-7</v>
      </c>
      <c r="H117" s="14">
        <f t="shared" si="3"/>
        <v>-45.919999999999995</v>
      </c>
    </row>
    <row r="118" spans="1:8" x14ac:dyDescent="0.25">
      <c r="A118" s="1" t="s">
        <v>118</v>
      </c>
      <c r="B118" s="1">
        <v>666</v>
      </c>
      <c r="C118" s="2">
        <v>45051</v>
      </c>
      <c r="D118" s="3" t="s">
        <v>148</v>
      </c>
      <c r="E118" s="4">
        <v>45099</v>
      </c>
      <c r="F118" s="4">
        <v>45107</v>
      </c>
      <c r="G118" s="5">
        <f t="shared" si="5"/>
        <v>-8</v>
      </c>
      <c r="H118" s="14">
        <f t="shared" si="3"/>
        <v>-5328</v>
      </c>
    </row>
    <row r="119" spans="1:8" x14ac:dyDescent="0.25">
      <c r="A119" s="1" t="s">
        <v>149</v>
      </c>
      <c r="B119" s="1">
        <v>3750</v>
      </c>
      <c r="C119" s="2">
        <v>45054</v>
      </c>
      <c r="D119" s="3" t="s">
        <v>150</v>
      </c>
      <c r="E119" s="4">
        <v>45099</v>
      </c>
      <c r="F119" s="4">
        <v>45107</v>
      </c>
      <c r="G119" s="5">
        <f t="shared" si="5"/>
        <v>-8</v>
      </c>
      <c r="H119" s="14">
        <f t="shared" si="3"/>
        <v>-30000</v>
      </c>
    </row>
    <row r="120" spans="1:8" x14ac:dyDescent="0.25">
      <c r="A120" s="1" t="s">
        <v>73</v>
      </c>
      <c r="B120" s="1">
        <v>138</v>
      </c>
      <c r="C120" s="2">
        <v>45016</v>
      </c>
      <c r="D120" s="3" t="s">
        <v>151</v>
      </c>
      <c r="E120" s="4">
        <v>45099</v>
      </c>
      <c r="F120" s="4">
        <v>45107</v>
      </c>
      <c r="G120" s="5">
        <f t="shared" si="5"/>
        <v>-8</v>
      </c>
      <c r="H120" s="14">
        <f t="shared" si="3"/>
        <v>-1104</v>
      </c>
    </row>
    <row r="121" spans="1:8" x14ac:dyDescent="0.25">
      <c r="A121" s="1" t="s">
        <v>152</v>
      </c>
      <c r="B121" s="1">
        <v>900</v>
      </c>
      <c r="C121" s="2">
        <v>45054</v>
      </c>
      <c r="D121" s="3" t="s">
        <v>153</v>
      </c>
      <c r="E121" s="4">
        <v>45099</v>
      </c>
      <c r="F121" s="4">
        <v>45107</v>
      </c>
      <c r="G121" s="5">
        <f t="shared" si="5"/>
        <v>-8</v>
      </c>
      <c r="H121" s="14">
        <f t="shared" si="3"/>
        <v>-7200</v>
      </c>
    </row>
    <row r="122" spans="1:8" x14ac:dyDescent="0.25">
      <c r="A122" s="1" t="s">
        <v>71</v>
      </c>
      <c r="B122" s="1">
        <v>153.43</v>
      </c>
      <c r="C122" s="2">
        <v>45043</v>
      </c>
      <c r="D122" s="3" t="s">
        <v>154</v>
      </c>
      <c r="E122" s="4">
        <v>45099</v>
      </c>
      <c r="F122" s="4">
        <v>45095</v>
      </c>
      <c r="G122" s="5">
        <f t="shared" si="5"/>
        <v>4</v>
      </c>
      <c r="H122" s="14">
        <f t="shared" si="3"/>
        <v>613.72</v>
      </c>
    </row>
    <row r="123" spans="1:8" x14ac:dyDescent="0.25">
      <c r="A123" s="1" t="s">
        <v>51</v>
      </c>
      <c r="B123" s="1">
        <v>113.74</v>
      </c>
      <c r="C123" s="2">
        <v>45058</v>
      </c>
      <c r="D123" s="3" t="s">
        <v>155</v>
      </c>
      <c r="E123" s="4">
        <v>45099</v>
      </c>
      <c r="F123" s="4">
        <v>45106</v>
      </c>
      <c r="G123" s="5">
        <f t="shared" si="5"/>
        <v>-7</v>
      </c>
      <c r="H123" s="14">
        <f t="shared" si="3"/>
        <v>-796.18</v>
      </c>
    </row>
    <row r="124" spans="1:8" x14ac:dyDescent="0.25">
      <c r="A124" s="1" t="s">
        <v>152</v>
      </c>
      <c r="B124" s="1">
        <v>845</v>
      </c>
      <c r="C124" s="2">
        <v>45056</v>
      </c>
      <c r="D124" s="3" t="s">
        <v>156</v>
      </c>
      <c r="E124" s="4">
        <v>45099</v>
      </c>
      <c r="F124" s="4">
        <v>45107</v>
      </c>
      <c r="G124" s="5">
        <f t="shared" si="5"/>
        <v>-8</v>
      </c>
      <c r="H124" s="14">
        <f t="shared" si="3"/>
        <v>-6760</v>
      </c>
    </row>
    <row r="125" spans="1:8" x14ac:dyDescent="0.25">
      <c r="A125" s="1" t="s">
        <v>157</v>
      </c>
      <c r="B125" s="1">
        <v>1499.4</v>
      </c>
      <c r="C125" s="2">
        <v>45042</v>
      </c>
      <c r="D125" s="3" t="s">
        <v>158</v>
      </c>
      <c r="E125" s="4">
        <v>45099</v>
      </c>
      <c r="F125" s="4">
        <v>45107</v>
      </c>
      <c r="G125" s="5">
        <f t="shared" si="5"/>
        <v>-8</v>
      </c>
      <c r="H125" s="14">
        <f t="shared" si="3"/>
        <v>-11995.2</v>
      </c>
    </row>
    <row r="126" spans="1:8" x14ac:dyDescent="0.25">
      <c r="A126" s="1" t="s">
        <v>159</v>
      </c>
      <c r="B126" s="1">
        <v>14058.5</v>
      </c>
      <c r="C126" s="2">
        <v>45099</v>
      </c>
      <c r="D126" s="3" t="s">
        <v>160</v>
      </c>
      <c r="E126" s="4">
        <v>45099</v>
      </c>
      <c r="F126" s="4"/>
      <c r="G126" s="5"/>
      <c r="H126" s="14">
        <f t="shared" si="3"/>
        <v>0</v>
      </c>
    </row>
    <row r="128" spans="1:8" x14ac:dyDescent="0.25">
      <c r="B128" s="19">
        <v>1</v>
      </c>
      <c r="H128" s="18">
        <v>2</v>
      </c>
    </row>
    <row r="129" spans="1:8" x14ac:dyDescent="0.25">
      <c r="B129" s="6">
        <f>SUM(B3:B126)</f>
        <v>595439.77000000025</v>
      </c>
      <c r="H129" s="13">
        <f>SUM(H3:H126)</f>
        <v>-8467442.4000000004</v>
      </c>
    </row>
    <row r="131" spans="1:8" x14ac:dyDescent="0.25">
      <c r="A131" s="20" t="s">
        <v>170</v>
      </c>
      <c r="B131" s="21"/>
      <c r="C131" s="22">
        <f>H129/B129</f>
        <v>-14.220485138236562</v>
      </c>
    </row>
  </sheetData>
  <mergeCells count="1">
    <mergeCell ref="A1:H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2024-06-01T13:49:12Z</dcterms:modified>
</cp:coreProperties>
</file>